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jeke\Documents\1PO\Bestellijsten PO\"/>
    </mc:Choice>
  </mc:AlternateContent>
  <bookViews>
    <workbookView xWindow="0" yWindow="0" windowWidth="19200" windowHeight="7305" activeTab="1"/>
  </bookViews>
  <sheets>
    <sheet name="Informatie" sheetId="1" r:id="rId1"/>
    <sheet name="BE Plus Papier" sheetId="2" r:id="rId2"/>
    <sheet name="BE Plus Papier + Digitaal" sheetId="3" r:id="rId3"/>
    <sheet name="BE Plus Digitaal" sheetId="4" r:id="rId4"/>
  </sheets>
  <calcPr calcId="152511"/>
</workbook>
</file>

<file path=xl/calcChain.xml><?xml version="1.0" encoding="utf-8"?>
<calcChain xmlns="http://schemas.openxmlformats.org/spreadsheetml/2006/main">
  <c r="E37" i="4" l="1"/>
  <c r="F37" i="4" s="1"/>
  <c r="F36" i="4"/>
  <c r="E36" i="4"/>
  <c r="E34" i="4"/>
  <c r="F34" i="4" s="1"/>
  <c r="F31" i="4"/>
  <c r="E31" i="4"/>
  <c r="E30" i="4"/>
  <c r="F30" i="4" s="1"/>
  <c r="F28" i="4"/>
  <c r="E28" i="4"/>
  <c r="E25" i="4"/>
  <c r="F25" i="4" s="1"/>
  <c r="F24" i="4"/>
  <c r="E24" i="4"/>
  <c r="E22" i="4"/>
  <c r="F22" i="4" s="1"/>
  <c r="F19" i="4"/>
  <c r="E19" i="4"/>
  <c r="E18" i="4"/>
  <c r="F18" i="4" s="1"/>
  <c r="F16" i="4"/>
  <c r="E16" i="4"/>
  <c r="E13" i="4"/>
  <c r="F13" i="4" s="1"/>
  <c r="E12" i="4"/>
  <c r="F12" i="4" s="1"/>
  <c r="E10" i="4"/>
  <c r="F10" i="4" s="1"/>
  <c r="E42" i="3"/>
  <c r="F42" i="3" s="1"/>
  <c r="F41" i="3"/>
  <c r="E41" i="3"/>
  <c r="E39" i="3"/>
  <c r="F39" i="3" s="1"/>
  <c r="F38" i="3"/>
  <c r="E38" i="3"/>
  <c r="E35" i="3"/>
  <c r="F35" i="3" s="1"/>
  <c r="F34" i="3"/>
  <c r="E34" i="3"/>
  <c r="E32" i="3"/>
  <c r="F32" i="3" s="1"/>
  <c r="F31" i="3"/>
  <c r="E31" i="3"/>
  <c r="E28" i="3"/>
  <c r="F28" i="3" s="1"/>
  <c r="F27" i="3"/>
  <c r="E27" i="3"/>
  <c r="E25" i="3"/>
  <c r="F25" i="3" s="1"/>
  <c r="F24" i="3"/>
  <c r="E24" i="3"/>
  <c r="E21" i="3"/>
  <c r="F21" i="3" s="1"/>
  <c r="F20" i="3"/>
  <c r="E20" i="3"/>
  <c r="E18" i="3"/>
  <c r="F18" i="3" s="1"/>
  <c r="F17" i="3"/>
  <c r="E17" i="3"/>
  <c r="E14" i="3"/>
  <c r="F14" i="3" s="1"/>
  <c r="E13" i="3"/>
  <c r="F13" i="3" s="1"/>
  <c r="E11" i="3"/>
  <c r="F11" i="3" s="1"/>
  <c r="E10" i="3"/>
  <c r="F10" i="3" s="1"/>
  <c r="F42" i="2"/>
  <c r="E42" i="2"/>
  <c r="E41" i="2"/>
  <c r="F41" i="2" s="1"/>
  <c r="F39" i="2"/>
  <c r="E39" i="2"/>
  <c r="E38" i="2"/>
  <c r="F38" i="2" s="1"/>
  <c r="F35" i="2"/>
  <c r="E35" i="2"/>
  <c r="E34" i="2"/>
  <c r="F34" i="2" s="1"/>
  <c r="F32" i="2"/>
  <c r="E32" i="2"/>
  <c r="E31" i="2"/>
  <c r="F31" i="2" s="1"/>
  <c r="F28" i="2"/>
  <c r="E28" i="2"/>
  <c r="E27" i="2"/>
  <c r="F27" i="2" s="1"/>
  <c r="F25" i="2"/>
  <c r="E25" i="2"/>
  <c r="E24" i="2"/>
  <c r="F24" i="2" s="1"/>
  <c r="F21" i="2"/>
  <c r="E21" i="2"/>
  <c r="E20" i="2"/>
  <c r="F20" i="2" s="1"/>
  <c r="F18" i="2"/>
  <c r="E18" i="2"/>
  <c r="E17" i="2"/>
  <c r="F17" i="2" s="1"/>
  <c r="F14" i="2"/>
  <c r="E14" i="2"/>
  <c r="E13" i="2"/>
  <c r="F13" i="2" s="1"/>
  <c r="C45" i="2"/>
  <c r="A8" i="1"/>
  <c r="F43" i="2" l="1"/>
  <c r="F43" i="3"/>
  <c r="C45" i="3"/>
  <c r="F38" i="4"/>
  <c r="C39" i="4"/>
</calcChain>
</file>

<file path=xl/sharedStrings.xml><?xml version="1.0" encoding="utf-8"?>
<sst xmlns="http://schemas.openxmlformats.org/spreadsheetml/2006/main" count="184" uniqueCount="51">
  <si>
    <t>Big English Plus</t>
  </si>
  <si>
    <r>
      <t xml:space="preserve">U kunt </t>
    </r>
    <r>
      <rPr>
        <b/>
        <sz val="10"/>
        <color rgb="FF000000"/>
        <rFont val="Verdana"/>
      </rPr>
      <t>Big English Plus</t>
    </r>
    <r>
      <rPr>
        <sz val="10"/>
        <color rgb="FF000000"/>
        <rFont val="Verdana"/>
      </rPr>
      <t xml:space="preserve"> op drie verschillende manieren inzeten: Papier ● Papier + Digitaal ● Digitaal</t>
    </r>
  </si>
  <si>
    <t xml:space="preserve">● Papier </t>
  </si>
  <si>
    <t xml:space="preserve">● Papier + Digitaal </t>
  </si>
  <si>
    <t>● Digitaal</t>
  </si>
  <si>
    <t>Gebruik de tabs onderaan om de gewenste Excel-sheet te openen.</t>
  </si>
  <si>
    <t>Bestellijst Big English Plus Papier + Digitaal</t>
  </si>
  <si>
    <t>Bestellijst Big English Plus Papier</t>
  </si>
  <si>
    <t>https://www.pearson.com/nl/nl_NL/po.html</t>
  </si>
  <si>
    <t>Schoolnaam:</t>
  </si>
  <si>
    <t xml:space="preserve"> </t>
  </si>
  <si>
    <t>Leerlingenmateriaal Papier</t>
  </si>
  <si>
    <t>Prijzen (incl. BTW)</t>
  </si>
  <si>
    <t>Klantnummer:</t>
  </si>
  <si>
    <t>Leerlingebboek (Pupil's Book)</t>
  </si>
  <si>
    <t>Werkboek (Activity Book)</t>
  </si>
  <si>
    <t>Leerlingenmateriaal Papier + Digitaal</t>
  </si>
  <si>
    <t>Leerlingenboek (Pupil's Book)</t>
  </si>
  <si>
    <t>Jaarlicentie online huiswerkplatform/werkboek (MyEnglishLab)</t>
  </si>
  <si>
    <t>Leerlingenmateriaal Digitaal</t>
  </si>
  <si>
    <t>BRIN:</t>
  </si>
  <si>
    <t>EAN</t>
  </si>
  <si>
    <t>Jaarlicentie digitaal leerlingboek + Online huiswerkplatform/werboek (eText + MyEnglishLab)</t>
  </si>
  <si>
    <t>Docentenmateriaal  - eenmalige aanschaf</t>
  </si>
  <si>
    <t>Prijs Excl. BTW</t>
  </si>
  <si>
    <t>Docentenboek - Teacher's Book (Engelstalig)</t>
  </si>
  <si>
    <t>Aantal</t>
  </si>
  <si>
    <t>Digiboardsoftware (Teacher’s eText)</t>
  </si>
  <si>
    <t>Totaal Excl. BTW</t>
  </si>
  <si>
    <t>Totaal incl. BTW</t>
  </si>
  <si>
    <t>Level 1</t>
  </si>
  <si>
    <t>Leerlingenmaterial</t>
  </si>
  <si>
    <t>Leerlingenmateriaal</t>
  </si>
  <si>
    <t>Docentenmateriaal - eenmalige aanschaf</t>
  </si>
  <si>
    <t>Teacher's Book - Engelstalig</t>
  </si>
  <si>
    <t>Bestellijst Big English Plus Digitaal</t>
  </si>
  <si>
    <t>Digiboardsoftware (Active Teach)</t>
  </si>
  <si>
    <t xml:space="preserve">BRIN: </t>
  </si>
  <si>
    <t>Level 2</t>
  </si>
  <si>
    <t>Prijs incl. BTW</t>
  </si>
  <si>
    <t>Jaarlicentie digitaal leerlingboek + Online huiswerkplatform/werkboek (eText + MyEnglishLab)</t>
  </si>
  <si>
    <t>Level 3</t>
  </si>
  <si>
    <t>Teacher's Book -  Engelstalig</t>
  </si>
  <si>
    <t>Level 4</t>
  </si>
  <si>
    <t>Level 5</t>
  </si>
  <si>
    <t>Leerlingmateriaal</t>
  </si>
  <si>
    <t xml:space="preserve">Totaal </t>
  </si>
  <si>
    <t>Totaal jaarlicente :</t>
  </si>
  <si>
    <t>Totaal verbruiksmateriaal:</t>
  </si>
  <si>
    <t>Totaal jaarlicentie</t>
  </si>
  <si>
    <t>incl.BTW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</si>
</sst>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413]\ #,##0.00"/>
    <numFmt numFmtId="165" formatCode="0000000000000"/>
    <numFmt numFmtId="166" formatCode="&quot;€&quot;\ #,##0.00"/>
  </numFmts>
  <fonts count="20">
    <font>
      <sz val="11"/>
      <color rgb="FF000000"/>
      <name val="Calibri"/>
    </font>
    <font>
      <sz val="11"/>
      <color rgb="FF000000"/>
      <name val="Verdana"/>
    </font>
    <font>
      <b/>
      <sz val="10"/>
      <color rgb="FF000000"/>
      <name val="Verdana"/>
    </font>
    <font>
      <sz val="11"/>
      <name val="Calibri"/>
    </font>
    <font>
      <sz val="10"/>
      <color rgb="FF000000"/>
      <name val="Verdana"/>
    </font>
    <font>
      <u/>
      <sz val="10"/>
      <color rgb="FF0563C1"/>
      <name val="Verdana"/>
    </font>
    <font>
      <b/>
      <i/>
      <sz val="10"/>
      <color rgb="FF000000"/>
      <name val="Verdana"/>
    </font>
    <font>
      <sz val="10"/>
      <name val="Verdana"/>
    </font>
    <font>
      <sz val="10"/>
      <color rgb="FFD8D8D8"/>
      <name val="Verdana"/>
    </font>
    <font>
      <b/>
      <i/>
      <sz val="10"/>
      <name val="Verdana"/>
    </font>
    <font>
      <sz val="11"/>
      <color rgb="FFD8D8D8"/>
      <name val="Verdana"/>
    </font>
    <font>
      <b/>
      <sz val="10"/>
      <name val="Verdana"/>
    </font>
    <font>
      <b/>
      <sz val="10"/>
      <color rgb="FFFFFFFF"/>
      <name val="Verdana"/>
    </font>
    <font>
      <b/>
      <sz val="10"/>
      <color rgb="FF0000FF"/>
      <name val="Verdana"/>
    </font>
    <font>
      <b/>
      <sz val="10"/>
      <color rgb="FF262626"/>
      <name val="Verdana"/>
    </font>
    <font>
      <i/>
      <sz val="10"/>
      <color rgb="FF0000FF"/>
      <name val="Verdana"/>
    </font>
    <font>
      <b/>
      <i/>
      <sz val="10"/>
      <color rgb="FF0000FF"/>
      <name val="Verdana"/>
    </font>
    <font>
      <sz val="11"/>
      <color rgb="FFFFFFFF"/>
      <name val="Verdana"/>
    </font>
    <font>
      <sz val="10"/>
      <color rgb="FF0000FF"/>
      <name val="Verdana"/>
    </font>
    <font>
      <b/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2DCDB"/>
        <bgColor rgb="FFF2DCDB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6" borderId="4" xfId="0" applyFont="1" applyFill="1" applyBorder="1" applyProtection="1">
      <protection locked="0"/>
    </xf>
    <xf numFmtId="0" fontId="1" fillId="6" borderId="4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Protection="1">
      <protection locked="0"/>
    </xf>
    <xf numFmtId="0" fontId="10" fillId="6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166" fontId="4" fillId="0" borderId="0" xfId="0" applyNumberFormat="1" applyFont="1" applyAlignment="1" applyProtection="1"/>
    <xf numFmtId="166" fontId="4" fillId="6" borderId="4" xfId="0" applyNumberFormat="1" applyFont="1" applyFill="1" applyBorder="1" applyProtection="1"/>
    <xf numFmtId="166" fontId="8" fillId="6" borderId="4" xfId="0" applyNumberFormat="1" applyFont="1" applyFill="1" applyBorder="1" applyProtection="1"/>
    <xf numFmtId="0" fontId="1" fillId="6" borderId="4" xfId="0" applyFont="1" applyFill="1" applyBorder="1" applyProtection="1"/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4" fontId="7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Protection="1">
      <protection locked="0"/>
    </xf>
    <xf numFmtId="165" fontId="11" fillId="0" borderId="14" xfId="0" applyNumberFormat="1" applyFont="1" applyBorder="1" applyProtection="1">
      <protection locked="0"/>
    </xf>
    <xf numFmtId="164" fontId="11" fillId="0" borderId="15" xfId="0" applyNumberFormat="1" applyFont="1" applyBorder="1" applyProtection="1">
      <protection locked="0"/>
    </xf>
    <xf numFmtId="0" fontId="11" fillId="0" borderId="15" xfId="0" applyFont="1" applyBorder="1" applyProtection="1">
      <protection locked="0"/>
    </xf>
    <xf numFmtId="164" fontId="11" fillId="0" borderId="8" xfId="0" applyNumberFormat="1" applyFont="1" applyBorder="1" applyAlignment="1" applyProtection="1">
      <alignment horizontal="right"/>
      <protection locked="0"/>
    </xf>
    <xf numFmtId="0" fontId="12" fillId="2" borderId="16" xfId="0" applyFont="1" applyFill="1" applyBorder="1" applyProtection="1">
      <protection locked="0"/>
    </xf>
    <xf numFmtId="165" fontId="13" fillId="2" borderId="17" xfId="0" applyNumberFormat="1" applyFont="1" applyFill="1" applyBorder="1" applyProtection="1">
      <protection locked="0"/>
    </xf>
    <xf numFmtId="164" fontId="13" fillId="2" borderId="17" xfId="0" applyNumberFormat="1" applyFont="1" applyFill="1" applyBorder="1" applyProtection="1">
      <protection locked="0"/>
    </xf>
    <xf numFmtId="0" fontId="13" fillId="2" borderId="17" xfId="0" applyFont="1" applyFill="1" applyBorder="1" applyProtection="1">
      <protection locked="0"/>
    </xf>
    <xf numFmtId="164" fontId="13" fillId="2" borderId="18" xfId="0" applyNumberFormat="1" applyFont="1" applyFill="1" applyBorder="1" applyProtection="1">
      <protection locked="0"/>
    </xf>
    <xf numFmtId="164" fontId="7" fillId="2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Protection="1">
      <protection locked="0"/>
    </xf>
    <xf numFmtId="165" fontId="13" fillId="0" borderId="21" xfId="0" applyNumberFormat="1" applyFont="1" applyBorder="1" applyProtection="1">
      <protection locked="0"/>
    </xf>
    <xf numFmtId="164" fontId="13" fillId="0" borderId="21" xfId="0" applyNumberFormat="1" applyFont="1" applyBorder="1" applyProtection="1">
      <protection locked="0"/>
    </xf>
    <xf numFmtId="0" fontId="13" fillId="0" borderId="21" xfId="0" applyFont="1" applyBorder="1" applyProtection="1">
      <protection locked="0"/>
    </xf>
    <xf numFmtId="164" fontId="13" fillId="0" borderId="22" xfId="0" applyNumberFormat="1" applyFont="1" applyBorder="1" applyProtection="1">
      <protection locked="0"/>
    </xf>
    <xf numFmtId="164" fontId="7" fillId="0" borderId="23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165" fontId="7" fillId="0" borderId="9" xfId="0" applyNumberFormat="1" applyFont="1" applyBorder="1" applyAlignment="1" applyProtection="1">
      <alignment horizontal="left" vertical="center"/>
      <protection locked="0"/>
    </xf>
    <xf numFmtId="1" fontId="4" fillId="0" borderId="9" xfId="0" applyNumberFormat="1" applyFont="1" applyBorder="1" applyProtection="1">
      <protection locked="0"/>
    </xf>
    <xf numFmtId="164" fontId="7" fillId="0" borderId="25" xfId="0" applyNumberFormat="1" applyFont="1" applyBorder="1" applyAlignment="1" applyProtection="1">
      <protection locked="0"/>
    </xf>
    <xf numFmtId="164" fontId="7" fillId="0" borderId="26" xfId="0" applyNumberFormat="1" applyFont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164" fontId="7" fillId="0" borderId="25" xfId="0" applyNumberFormat="1" applyFont="1" applyBorder="1" applyProtection="1">
      <protection locked="0"/>
    </xf>
    <xf numFmtId="0" fontId="7" fillId="0" borderId="9" xfId="0" applyFont="1" applyBorder="1" applyAlignment="1" applyProtection="1">
      <alignment vertical="center"/>
      <protection locked="0"/>
    </xf>
    <xf numFmtId="1" fontId="4" fillId="0" borderId="9" xfId="0" applyNumberFormat="1" applyFont="1" applyBorder="1" applyAlignment="1" applyProtection="1">
      <protection locked="0"/>
    </xf>
    <xf numFmtId="0" fontId="4" fillId="0" borderId="9" xfId="0" applyFont="1" applyBorder="1" applyProtection="1">
      <protection locked="0"/>
    </xf>
    <xf numFmtId="164" fontId="4" fillId="5" borderId="9" xfId="0" applyNumberFormat="1" applyFont="1" applyFill="1" applyBorder="1" applyAlignment="1" applyProtection="1">
      <alignment horizontal="right"/>
      <protection locked="0"/>
    </xf>
    <xf numFmtId="0" fontId="12" fillId="2" borderId="24" xfId="0" applyFont="1" applyFill="1" applyBorder="1" applyProtection="1">
      <protection locked="0"/>
    </xf>
    <xf numFmtId="164" fontId="16" fillId="2" borderId="9" xfId="0" applyNumberFormat="1" applyFont="1" applyFill="1" applyBorder="1" applyProtection="1">
      <protection locked="0"/>
    </xf>
    <xf numFmtId="0" fontId="16" fillId="2" borderId="9" xfId="0" applyFont="1" applyFill="1" applyBorder="1" applyProtection="1">
      <protection locked="0"/>
    </xf>
    <xf numFmtId="164" fontId="16" fillId="2" borderId="29" xfId="0" applyNumberFormat="1" applyFont="1" applyFill="1" applyBorder="1" applyProtection="1">
      <protection locked="0"/>
    </xf>
    <xf numFmtId="164" fontId="7" fillId="2" borderId="26" xfId="0" applyNumberFormat="1" applyFont="1" applyFill="1" applyBorder="1" applyAlignment="1" applyProtection="1">
      <alignment horizontal="right"/>
      <protection locked="0"/>
    </xf>
    <xf numFmtId="0" fontId="14" fillId="0" borderId="20" xfId="0" applyFont="1" applyBorder="1" applyProtection="1">
      <protection locked="0"/>
    </xf>
    <xf numFmtId="0" fontId="12" fillId="2" borderId="9" xfId="0" applyFont="1" applyFill="1" applyBorder="1" applyProtection="1">
      <protection locked="0"/>
    </xf>
    <xf numFmtId="164" fontId="7" fillId="2" borderId="32" xfId="0" applyNumberFormat="1" applyFont="1" applyFill="1" applyBorder="1" applyAlignment="1" applyProtection="1">
      <alignment horizontal="right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3" fillId="2" borderId="9" xfId="0" applyFont="1" applyFill="1" applyBorder="1" applyProtection="1">
      <protection locked="0"/>
    </xf>
    <xf numFmtId="164" fontId="13" fillId="2" borderId="29" xfId="0" applyNumberFormat="1" applyFont="1" applyFill="1" applyBorder="1" applyProtection="1">
      <protection locked="0"/>
    </xf>
    <xf numFmtId="1" fontId="7" fillId="2" borderId="9" xfId="0" applyNumberFormat="1" applyFont="1" applyFill="1" applyBorder="1" applyProtection="1">
      <protection locked="0"/>
    </xf>
    <xf numFmtId="164" fontId="7" fillId="2" borderId="29" xfId="0" applyNumberFormat="1" applyFont="1" applyFill="1" applyBorder="1" applyProtection="1">
      <protection locked="0"/>
    </xf>
    <xf numFmtId="1" fontId="7" fillId="0" borderId="9" xfId="0" applyNumberFormat="1" applyFont="1" applyBorder="1" applyProtection="1">
      <protection locked="0"/>
    </xf>
    <xf numFmtId="1" fontId="7" fillId="0" borderId="33" xfId="0" applyNumberFormat="1" applyFont="1" applyBorder="1" applyProtection="1">
      <protection locked="0"/>
    </xf>
    <xf numFmtId="1" fontId="7" fillId="2" borderId="34" xfId="0" applyNumberFormat="1" applyFont="1" applyFill="1" applyBorder="1" applyProtection="1">
      <protection locked="0"/>
    </xf>
    <xf numFmtId="164" fontId="11" fillId="2" borderId="9" xfId="0" applyNumberFormat="1" applyFont="1" applyFill="1" applyBorder="1" applyProtection="1">
      <protection locked="0"/>
    </xf>
    <xf numFmtId="164" fontId="11" fillId="2" borderId="9" xfId="0" applyNumberFormat="1" applyFont="1" applyFill="1" applyBorder="1" applyAlignment="1" applyProtection="1">
      <alignment horizontal="right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164" fontId="11" fillId="5" borderId="4" xfId="0" applyNumberFormat="1" applyFont="1" applyFill="1" applyBorder="1" applyProtection="1">
      <protection locked="0"/>
    </xf>
    <xf numFmtId="1" fontId="7" fillId="5" borderId="4" xfId="0" applyNumberFormat="1" applyFont="1" applyFill="1" applyBorder="1" applyProtection="1">
      <protection locked="0"/>
    </xf>
    <xf numFmtId="164" fontId="11" fillId="5" borderId="4" xfId="0" applyNumberFormat="1" applyFont="1" applyFill="1" applyBorder="1" applyAlignment="1" applyProtection="1">
      <alignment horizontal="right"/>
      <protection locked="0"/>
    </xf>
    <xf numFmtId="0" fontId="9" fillId="8" borderId="35" xfId="0" applyFont="1" applyFill="1" applyBorder="1" applyProtection="1">
      <protection locked="0"/>
    </xf>
    <xf numFmtId="165" fontId="11" fillId="8" borderId="36" xfId="0" applyNumberFormat="1" applyFont="1" applyFill="1" applyBorder="1" applyProtection="1">
      <protection locked="0"/>
    </xf>
    <xf numFmtId="164" fontId="11" fillId="8" borderId="36" xfId="0" applyNumberFormat="1" applyFont="1" applyFill="1" applyBorder="1" applyProtection="1">
      <protection locked="0"/>
    </xf>
    <xf numFmtId="1" fontId="11" fillId="8" borderId="40" xfId="0" applyNumberFormat="1" applyFont="1" applyFill="1" applyBorder="1" applyProtection="1">
      <protection locked="0"/>
    </xf>
    <xf numFmtId="164" fontId="7" fillId="0" borderId="0" xfId="0" applyNumberFormat="1" applyFont="1" applyProtection="1"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5" fontId="13" fillId="0" borderId="21" xfId="0" applyNumberFormat="1" applyFont="1" applyBorder="1" applyProtection="1"/>
    <xf numFmtId="164" fontId="13" fillId="0" borderId="21" xfId="0" applyNumberFormat="1" applyFont="1" applyBorder="1" applyProtection="1"/>
    <xf numFmtId="165" fontId="7" fillId="0" borderId="9" xfId="0" applyNumberFormat="1" applyFont="1" applyBorder="1" applyAlignment="1" applyProtection="1">
      <alignment horizontal="left" vertical="center"/>
    </xf>
    <xf numFmtId="164" fontId="7" fillId="0" borderId="9" xfId="0" applyNumberFormat="1" applyFont="1" applyBorder="1" applyAlignment="1" applyProtection="1">
      <alignment horizontal="right"/>
    </xf>
    <xf numFmtId="164" fontId="7" fillId="0" borderId="9" xfId="0" applyNumberFormat="1" applyFont="1" applyBorder="1" applyAlignment="1" applyProtection="1"/>
    <xf numFmtId="164" fontId="4" fillId="5" borderId="9" xfId="0" applyNumberFormat="1" applyFont="1" applyFill="1" applyBorder="1" applyAlignment="1" applyProtection="1">
      <alignment horizontal="right"/>
    </xf>
    <xf numFmtId="165" fontId="15" fillId="2" borderId="9" xfId="0" applyNumberFormat="1" applyFont="1" applyFill="1" applyBorder="1" applyProtection="1"/>
    <xf numFmtId="164" fontId="16" fillId="2" borderId="9" xfId="0" applyNumberFormat="1" applyFont="1" applyFill="1" applyBorder="1" applyProtection="1"/>
    <xf numFmtId="165" fontId="16" fillId="2" borderId="9" xfId="0" applyNumberFormat="1" applyFont="1" applyFill="1" applyBorder="1" applyProtection="1"/>
    <xf numFmtId="165" fontId="18" fillId="2" borderId="9" xfId="0" applyNumberFormat="1" applyFont="1" applyFill="1" applyBorder="1" applyProtection="1"/>
    <xf numFmtId="164" fontId="13" fillId="2" borderId="9" xfId="0" applyNumberFormat="1" applyFont="1" applyFill="1" applyBorder="1" applyProtection="1"/>
    <xf numFmtId="165" fontId="7" fillId="2" borderId="9" xfId="0" applyNumberFormat="1" applyFont="1" applyFill="1" applyBorder="1" applyAlignment="1" applyProtection="1">
      <alignment horizontal="left"/>
    </xf>
    <xf numFmtId="164" fontId="7" fillId="2" borderId="9" xfId="0" applyNumberFormat="1" applyFont="1" applyFill="1" applyBorder="1" applyProtection="1"/>
    <xf numFmtId="0" fontId="2" fillId="2" borderId="7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1" fontId="7" fillId="2" borderId="36" xfId="0" applyNumberFormat="1" applyFont="1" applyFill="1" applyBorder="1" applyProtection="1">
      <protection locked="0"/>
    </xf>
    <xf numFmtId="164" fontId="11" fillId="2" borderId="37" xfId="0" applyNumberFormat="1" applyFont="1" applyFill="1" applyBorder="1" applyProtection="1">
      <protection locked="0"/>
    </xf>
    <xf numFmtId="164" fontId="11" fillId="2" borderId="38" xfId="0" applyNumberFormat="1" applyFont="1" applyFill="1" applyBorder="1" applyAlignment="1" applyProtection="1">
      <alignment horizontal="right"/>
      <protection locked="0"/>
    </xf>
    <xf numFmtId="0" fontId="19" fillId="5" borderId="4" xfId="0" applyFont="1" applyFill="1" applyBorder="1" applyAlignment="1" applyProtection="1">
      <alignment horizontal="center"/>
      <protection locked="0"/>
    </xf>
    <xf numFmtId="1" fontId="7" fillId="5" borderId="39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165" fontId="7" fillId="5" borderId="9" xfId="0" applyNumberFormat="1" applyFont="1" applyFill="1" applyBorder="1" applyAlignment="1" applyProtection="1">
      <alignment horizontal="left" vertical="center"/>
    </xf>
    <xf numFmtId="164" fontId="0" fillId="0" borderId="0" xfId="0" applyNumberFormat="1" applyFont="1" applyAlignment="1" applyProtection="1">
      <alignment horizontal="right"/>
    </xf>
    <xf numFmtId="164" fontId="4" fillId="2" borderId="9" xfId="0" applyNumberFormat="1" applyFont="1" applyFill="1" applyBorder="1" applyProtection="1"/>
    <xf numFmtId="0" fontId="6" fillId="0" borderId="26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6" fillId="0" borderId="2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12" fillId="2" borderId="28" xfId="0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164" fontId="2" fillId="2" borderId="30" xfId="0" applyNumberFormat="1" applyFont="1" applyFill="1" applyBorder="1" applyProtection="1">
      <protection locked="0"/>
    </xf>
    <xf numFmtId="164" fontId="2" fillId="2" borderId="31" xfId="0" applyNumberFormat="1" applyFont="1" applyFill="1" applyBorder="1" applyProtection="1">
      <protection locked="0"/>
    </xf>
    <xf numFmtId="0" fontId="11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166" fontId="4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66" fontId="1" fillId="0" borderId="9" xfId="0" applyNumberFormat="1" applyFont="1" applyBorder="1" applyProtection="1">
      <protection locked="0"/>
    </xf>
    <xf numFmtId="0" fontId="12" fillId="7" borderId="9" xfId="0" applyFont="1" applyFill="1" applyBorder="1" applyProtection="1">
      <protection locked="0"/>
    </xf>
    <xf numFmtId="0" fontId="17" fillId="7" borderId="9" xfId="0" applyFont="1" applyFill="1" applyBorder="1" applyProtection="1">
      <protection locked="0"/>
    </xf>
    <xf numFmtId="166" fontId="17" fillId="7" borderId="9" xfId="0" applyNumberFormat="1" applyFont="1" applyFill="1" applyBorder="1" applyProtection="1">
      <protection locked="0"/>
    </xf>
    <xf numFmtId="0" fontId="17" fillId="0" borderId="9" xfId="0" applyFont="1" applyBorder="1" applyProtection="1">
      <protection locked="0"/>
    </xf>
    <xf numFmtId="166" fontId="17" fillId="0" borderId="9" xfId="0" applyNumberFormat="1" applyFont="1" applyBorder="1" applyProtection="1"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164" fontId="11" fillId="2" borderId="35" xfId="0" applyNumberFormat="1" applyFont="1" applyFill="1" applyBorder="1" applyProtection="1">
      <protection locked="0"/>
    </xf>
    <xf numFmtId="1" fontId="7" fillId="2" borderId="35" xfId="0" applyNumberFormat="1" applyFont="1" applyFill="1" applyBorder="1" applyProtection="1">
      <protection locked="0"/>
    </xf>
    <xf numFmtId="0" fontId="6" fillId="9" borderId="4" xfId="0" applyFont="1" applyFill="1" applyBorder="1" applyProtection="1">
      <protection locked="0"/>
    </xf>
    <xf numFmtId="164" fontId="6" fillId="2" borderId="41" xfId="0" applyNumberFormat="1" applyFont="1" applyFill="1" applyBorder="1" applyProtection="1">
      <protection locked="0"/>
    </xf>
    <xf numFmtId="0" fontId="2" fillId="0" borderId="9" xfId="0" applyFont="1" applyBorder="1" applyProtection="1"/>
    <xf numFmtId="164" fontId="2" fillId="0" borderId="9" xfId="0" applyNumberFormat="1" applyFont="1" applyBorder="1" applyProtection="1"/>
    <xf numFmtId="165" fontId="4" fillId="5" borderId="9" xfId="0" applyNumberFormat="1" applyFont="1" applyFill="1" applyBorder="1" applyAlignment="1" applyProtection="1">
      <alignment horizontal="left" vertical="center"/>
    </xf>
    <xf numFmtId="166" fontId="4" fillId="0" borderId="9" xfId="0" applyNumberFormat="1" applyFont="1" applyBorder="1" applyAlignment="1" applyProtection="1"/>
    <xf numFmtId="0" fontId="1" fillId="0" borderId="9" xfId="0" applyFont="1" applyBorder="1" applyProtection="1"/>
    <xf numFmtId="166" fontId="1" fillId="0" borderId="9" xfId="0" applyNumberFormat="1" applyFont="1" applyBorder="1" applyProtection="1"/>
    <xf numFmtId="0" fontId="17" fillId="7" borderId="9" xfId="0" applyFont="1" applyFill="1" applyBorder="1" applyProtection="1"/>
    <xf numFmtId="166" fontId="17" fillId="7" borderId="9" xfId="0" applyNumberFormat="1" applyFont="1" applyFill="1" applyBorder="1" applyProtection="1"/>
    <xf numFmtId="0" fontId="17" fillId="0" borderId="9" xfId="0" applyFont="1" applyBorder="1" applyProtection="1"/>
    <xf numFmtId="166" fontId="17" fillId="0" borderId="9" xfId="0" applyNumberFormat="1" applyFont="1" applyBorder="1" applyProtection="1"/>
    <xf numFmtId="165" fontId="4" fillId="0" borderId="9" xfId="0" applyNumberFormat="1" applyFont="1" applyBorder="1" applyAlignment="1" applyProtection="1">
      <alignment horizontal="left" vertical="center"/>
    </xf>
    <xf numFmtId="0" fontId="11" fillId="5" borderId="10" xfId="0" applyFont="1" applyFill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5" fontId="7" fillId="5" borderId="10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Protection="1">
      <protection locked="0"/>
    </xf>
    <xf numFmtId="0" fontId="19" fillId="5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nl/nl_NL/p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8"/>
  <sheetViews>
    <sheetView workbookViewId="0">
      <selection activeCell="B13" sqref="B13:B22"/>
    </sheetView>
  </sheetViews>
  <sheetFormatPr defaultColWidth="14.42578125" defaultRowHeight="15" customHeight="1"/>
  <cols>
    <col min="1" max="1" width="95.140625" style="3" customWidth="1"/>
    <col min="2" max="2" width="15" style="3" customWidth="1"/>
    <col min="3" max="3" width="12.5703125" style="3" customWidth="1"/>
    <col min="4" max="6" width="9.140625" style="3" customWidth="1"/>
    <col min="7" max="12" width="8.7109375" style="3" customWidth="1"/>
    <col min="13" max="26" width="17.28515625" style="3" customWidth="1"/>
    <col min="27" max="16384" width="14.42578125" style="3"/>
  </cols>
  <sheetData>
    <row r="1" spans="1:12" ht="14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4" t="s">
        <v>1</v>
      </c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>
      <c r="A3" s="4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</row>
    <row r="4" spans="1:12" ht="14.25" customHeight="1">
      <c r="A4" s="4" t="s">
        <v>3</v>
      </c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4.25" customHeight="1">
      <c r="A5" s="4" t="s">
        <v>4</v>
      </c>
      <c r="B5" s="1"/>
      <c r="C5" s="6"/>
      <c r="D5" s="1"/>
      <c r="E5" s="1"/>
      <c r="F5" s="1"/>
      <c r="G5" s="1"/>
      <c r="H5" s="1"/>
      <c r="I5" s="1"/>
      <c r="J5" s="1"/>
      <c r="K5" s="1"/>
      <c r="L5" s="1"/>
    </row>
    <row r="6" spans="1:12" ht="14.25" customHeight="1">
      <c r="A6" s="4"/>
      <c r="B6" s="1"/>
      <c r="C6" s="6"/>
      <c r="D6" s="1"/>
      <c r="E6" s="1"/>
      <c r="F6" s="1"/>
      <c r="G6" s="1"/>
      <c r="H6" s="1"/>
      <c r="I6" s="1"/>
      <c r="J6" s="1"/>
      <c r="K6" s="1"/>
      <c r="L6" s="1"/>
    </row>
    <row r="7" spans="1:12" ht="14.25" customHeight="1">
      <c r="A7" s="4" t="s">
        <v>5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7" t="str">
        <f>HYPERLINK("mailto:elt.service@pearson.com","elt.service@pearson.com")</f>
        <v>elt.service@pearson.com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7" t="s">
        <v>8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8" t="s">
        <v>11</v>
      </c>
      <c r="B12" s="8" t="s">
        <v>12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4" t="s">
        <v>14</v>
      </c>
      <c r="B13" s="13">
        <v>21.22</v>
      </c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4" t="s">
        <v>15</v>
      </c>
      <c r="B14" s="13">
        <v>5.95</v>
      </c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8" t="s">
        <v>16</v>
      </c>
      <c r="B15" s="14"/>
      <c r="C15" s="9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4" t="s">
        <v>17</v>
      </c>
      <c r="B16" s="13">
        <v>21.22</v>
      </c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4" t="s">
        <v>18</v>
      </c>
      <c r="B17" s="13">
        <v>5.8</v>
      </c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0" t="s">
        <v>19</v>
      </c>
      <c r="B18" s="15"/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4" t="s">
        <v>22</v>
      </c>
      <c r="B19" s="13">
        <v>11.33</v>
      </c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8" t="s">
        <v>23</v>
      </c>
      <c r="B20" s="16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2" t="s">
        <v>25</v>
      </c>
      <c r="B21" s="13">
        <v>45.78</v>
      </c>
      <c r="C21" s="2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4" t="s">
        <v>27</v>
      </c>
      <c r="B22" s="13">
        <v>130.80000000000001</v>
      </c>
      <c r="C22" s="2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hyperlinks>
    <hyperlink ref="A9" r:id="rId1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  <outlinePr summaryBelow="0" summaryRight="0"/>
  </sheetPr>
  <dimension ref="A1:P1000"/>
  <sheetViews>
    <sheetView tabSelected="1" workbookViewId="0">
      <selection activeCell="K38" sqref="K38"/>
    </sheetView>
  </sheetViews>
  <sheetFormatPr defaultColWidth="14.42578125" defaultRowHeight="15" customHeight="1"/>
  <cols>
    <col min="1" max="1" width="62.140625" style="3" customWidth="1"/>
    <col min="2" max="2" width="16.42578125" style="3" bestFit="1" customWidth="1"/>
    <col min="3" max="3" width="16.7109375" style="3" customWidth="1"/>
    <col min="4" max="4" width="8" style="3" customWidth="1"/>
    <col min="5" max="5" width="18.7109375" style="3" customWidth="1"/>
    <col min="6" max="6" width="18" style="3" customWidth="1"/>
    <col min="7" max="16" width="8.7109375" style="3" customWidth="1"/>
    <col min="17" max="26" width="17.28515625" style="3" customWidth="1"/>
    <col min="27" max="16384" width="14.42578125" style="3"/>
  </cols>
  <sheetData>
    <row r="1" spans="1:16" ht="14.25" customHeight="1">
      <c r="A1" s="152" t="s">
        <v>0</v>
      </c>
      <c r="B1" s="153"/>
      <c r="C1" s="153"/>
      <c r="D1" s="153"/>
      <c r="E1" s="153"/>
      <c r="F1" s="15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customHeight="1">
      <c r="A2" s="17"/>
      <c r="B2" s="18"/>
      <c r="C2" s="19"/>
      <c r="D2" s="17"/>
      <c r="E2" s="19"/>
      <c r="F2" s="2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customHeight="1">
      <c r="A3" s="21"/>
      <c r="B3" s="22"/>
      <c r="C3" s="23"/>
      <c r="D3" s="24"/>
      <c r="E3" s="23"/>
      <c r="F3" s="2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 customHeight="1">
      <c r="A4" s="26" t="s">
        <v>7</v>
      </c>
      <c r="B4" s="22"/>
      <c r="C4" s="23"/>
      <c r="D4" s="24"/>
      <c r="E4" s="23"/>
      <c r="F4" s="25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>
      <c r="A5" s="27" t="s">
        <v>9</v>
      </c>
      <c r="B5" s="155" t="s">
        <v>10</v>
      </c>
      <c r="C5" s="156"/>
      <c r="D5" s="156"/>
      <c r="E5" s="156"/>
      <c r="F5" s="151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4.25" customHeight="1">
      <c r="A6" s="28" t="s">
        <v>13</v>
      </c>
      <c r="B6" s="29"/>
      <c r="C6" s="30"/>
      <c r="D6" s="31"/>
      <c r="E6" s="30"/>
      <c r="F6" s="3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4.25" customHeight="1">
      <c r="A7" s="33" t="s">
        <v>20</v>
      </c>
      <c r="B7" s="34" t="s">
        <v>21</v>
      </c>
      <c r="C7" s="35" t="s">
        <v>24</v>
      </c>
      <c r="D7" s="36" t="s">
        <v>26</v>
      </c>
      <c r="E7" s="35" t="s">
        <v>28</v>
      </c>
      <c r="F7" s="37" t="s">
        <v>29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4.25" customHeight="1">
      <c r="A8" s="38" t="s">
        <v>30</v>
      </c>
      <c r="B8" s="39"/>
      <c r="C8" s="40"/>
      <c r="D8" s="41"/>
      <c r="E8" s="42"/>
      <c r="F8" s="43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4.25" customHeight="1">
      <c r="A9" s="44" t="s">
        <v>32</v>
      </c>
      <c r="B9" s="89"/>
      <c r="C9" s="90"/>
      <c r="D9" s="47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4.25" customHeight="1">
      <c r="A10" s="50" t="s">
        <v>17</v>
      </c>
      <c r="B10" s="91">
        <v>9781447989080</v>
      </c>
      <c r="C10" s="92">
        <v>19.47</v>
      </c>
      <c r="D10" s="52">
        <v>0</v>
      </c>
      <c r="E10" s="53">
        <v>0</v>
      </c>
      <c r="F10" s="54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4.25" customHeight="1">
      <c r="A11" s="50" t="s">
        <v>15</v>
      </c>
      <c r="B11" s="91">
        <v>9781447989059</v>
      </c>
      <c r="C11" s="92">
        <v>5.46</v>
      </c>
      <c r="D11" s="52">
        <v>0</v>
      </c>
      <c r="E11" s="53">
        <v>0</v>
      </c>
      <c r="F11" s="54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4.25" customHeight="1">
      <c r="A12" s="55" t="s">
        <v>33</v>
      </c>
      <c r="B12" s="91"/>
      <c r="C12" s="92"/>
      <c r="D12" s="52"/>
      <c r="E12" s="56" t="s">
        <v>10</v>
      </c>
      <c r="F12" s="54" t="s">
        <v>10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4.25" customHeight="1">
      <c r="A13" s="57" t="s">
        <v>34</v>
      </c>
      <c r="B13" s="91">
        <v>9781447989097</v>
      </c>
      <c r="C13" s="93">
        <v>42</v>
      </c>
      <c r="D13" s="58">
        <v>0</v>
      </c>
      <c r="E13" s="56">
        <f t="shared" ref="E13:E14" si="0">C13*D13</f>
        <v>0</v>
      </c>
      <c r="F13" s="54">
        <f t="shared" ref="F13:F14" si="1">E13*1.09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4.25" customHeight="1">
      <c r="A14" s="59" t="s">
        <v>36</v>
      </c>
      <c r="B14" s="91">
        <v>9781292164991</v>
      </c>
      <c r="C14" s="94">
        <v>120</v>
      </c>
      <c r="D14" s="58">
        <v>0</v>
      </c>
      <c r="E14" s="56">
        <f t="shared" si="0"/>
        <v>0</v>
      </c>
      <c r="F14" s="54">
        <f t="shared" si="1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4.25" customHeight="1">
      <c r="A15" s="61" t="s">
        <v>38</v>
      </c>
      <c r="B15" s="95"/>
      <c r="C15" s="96"/>
      <c r="D15" s="63"/>
      <c r="E15" s="64"/>
      <c r="F15" s="65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 customHeight="1">
      <c r="A16" s="66" t="s">
        <v>32</v>
      </c>
      <c r="B16" s="89"/>
      <c r="C16" s="90"/>
      <c r="D16" s="47"/>
      <c r="E16" s="48"/>
      <c r="F16" s="49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4.25" customHeight="1">
      <c r="A17" s="50" t="s">
        <v>17</v>
      </c>
      <c r="B17" s="91">
        <v>9781447989134</v>
      </c>
      <c r="C17" s="92">
        <v>19.47</v>
      </c>
      <c r="D17" s="58">
        <v>0</v>
      </c>
      <c r="E17" s="56">
        <f t="shared" ref="E17:E18" si="2">C17*D17</f>
        <v>0</v>
      </c>
      <c r="F17" s="54">
        <f t="shared" ref="F17:F18" si="3">E17*1.09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4.25" customHeight="1">
      <c r="A18" s="50" t="s">
        <v>15</v>
      </c>
      <c r="B18" s="91">
        <v>9781447989103</v>
      </c>
      <c r="C18" s="92">
        <v>5.36</v>
      </c>
      <c r="D18" s="58">
        <v>0</v>
      </c>
      <c r="E18" s="56">
        <f t="shared" si="2"/>
        <v>0</v>
      </c>
      <c r="F18" s="54">
        <f t="shared" si="3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 customHeight="1">
      <c r="A19" s="55" t="s">
        <v>33</v>
      </c>
      <c r="B19" s="91"/>
      <c r="C19" s="92"/>
      <c r="D19" s="52"/>
      <c r="E19" s="56" t="s">
        <v>10</v>
      </c>
      <c r="F19" s="54" t="s">
        <v>10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4.25" customHeight="1">
      <c r="A20" s="57" t="s">
        <v>34</v>
      </c>
      <c r="B20" s="91">
        <v>9781447989141</v>
      </c>
      <c r="C20" s="93">
        <v>42</v>
      </c>
      <c r="D20" s="58">
        <v>0</v>
      </c>
      <c r="E20" s="56">
        <f t="shared" ref="E20:E21" si="4">C20*D20</f>
        <v>0</v>
      </c>
      <c r="F20" s="54">
        <f t="shared" ref="F20:F21" si="5">E20*1.09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25" customHeight="1">
      <c r="A21" s="59" t="s">
        <v>36</v>
      </c>
      <c r="B21" s="91">
        <v>9781292165004</v>
      </c>
      <c r="C21" s="94">
        <v>120</v>
      </c>
      <c r="D21" s="52">
        <v>0</v>
      </c>
      <c r="E21" s="56">
        <f t="shared" si="4"/>
        <v>0</v>
      </c>
      <c r="F21" s="54">
        <f t="shared" si="5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25" customHeight="1">
      <c r="A22" s="67" t="s">
        <v>41</v>
      </c>
      <c r="B22" s="97"/>
      <c r="C22" s="96"/>
      <c r="D22" s="63"/>
      <c r="E22" s="62"/>
      <c r="F22" s="68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4.25" customHeight="1">
      <c r="A23" s="66" t="s">
        <v>32</v>
      </c>
      <c r="B23" s="89"/>
      <c r="C23" s="90"/>
      <c r="D23" s="47"/>
      <c r="E23" s="48"/>
      <c r="F23" s="49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4.25" customHeight="1">
      <c r="A24" s="57" t="s">
        <v>17</v>
      </c>
      <c r="B24" s="91">
        <v>9781447989189</v>
      </c>
      <c r="C24" s="92">
        <v>19.47</v>
      </c>
      <c r="D24" s="58">
        <v>0</v>
      </c>
      <c r="E24" s="56">
        <f t="shared" ref="E24:E25" si="6">C24*D24</f>
        <v>0</v>
      </c>
      <c r="F24" s="54">
        <f t="shared" ref="F24:F25" si="7">E24*1.09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 customHeight="1">
      <c r="A25" s="57" t="s">
        <v>15</v>
      </c>
      <c r="B25" s="91">
        <v>9781447989158</v>
      </c>
      <c r="C25" s="92">
        <v>5.36</v>
      </c>
      <c r="D25" s="58">
        <v>0</v>
      </c>
      <c r="E25" s="56">
        <f t="shared" si="6"/>
        <v>0</v>
      </c>
      <c r="F25" s="54">
        <f t="shared" si="7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25" customHeight="1">
      <c r="A26" s="69" t="s">
        <v>33</v>
      </c>
      <c r="B26" s="91"/>
      <c r="C26" s="92"/>
      <c r="D26" s="52"/>
      <c r="E26" s="56" t="s">
        <v>10</v>
      </c>
      <c r="F26" s="54" t="s">
        <v>10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4.25" customHeight="1">
      <c r="A27" s="57" t="s">
        <v>42</v>
      </c>
      <c r="B27" s="91">
        <v>9781447989196</v>
      </c>
      <c r="C27" s="93">
        <v>42</v>
      </c>
      <c r="D27" s="58">
        <v>0</v>
      </c>
      <c r="E27" s="56">
        <f t="shared" ref="E27:E28" si="8">C27*D27</f>
        <v>0</v>
      </c>
      <c r="F27" s="54">
        <f t="shared" ref="F27:F28" si="9">E27*1.09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 customHeight="1">
      <c r="A28" s="59" t="s">
        <v>36</v>
      </c>
      <c r="B28" s="91">
        <v>9781292165011</v>
      </c>
      <c r="C28" s="94">
        <v>120</v>
      </c>
      <c r="D28" s="52">
        <v>0</v>
      </c>
      <c r="E28" s="56">
        <f t="shared" si="8"/>
        <v>0</v>
      </c>
      <c r="F28" s="54">
        <f t="shared" si="9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 customHeight="1">
      <c r="A29" s="61" t="s">
        <v>43</v>
      </c>
      <c r="B29" s="98"/>
      <c r="C29" s="99"/>
      <c r="D29" s="70"/>
      <c r="E29" s="71"/>
      <c r="F29" s="65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>
      <c r="A30" s="66" t="s">
        <v>32</v>
      </c>
      <c r="B30" s="89"/>
      <c r="C30" s="90"/>
      <c r="D30" s="47"/>
      <c r="E30" s="48"/>
      <c r="F30" s="49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>
      <c r="A31" s="50" t="s">
        <v>17</v>
      </c>
      <c r="B31" s="91">
        <v>9781447994473</v>
      </c>
      <c r="C31" s="92">
        <v>19.47</v>
      </c>
      <c r="D31" s="58">
        <v>0</v>
      </c>
      <c r="E31" s="56">
        <f t="shared" ref="E31:E32" si="10">C31*D31</f>
        <v>0</v>
      </c>
      <c r="F31" s="54">
        <f t="shared" ref="F31:F32" si="11">E31*1.09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>
      <c r="A32" s="50" t="s">
        <v>15</v>
      </c>
      <c r="B32" s="91">
        <v>9781447994411</v>
      </c>
      <c r="C32" s="92">
        <v>5.36</v>
      </c>
      <c r="D32" s="58">
        <v>0</v>
      </c>
      <c r="E32" s="56">
        <f t="shared" si="10"/>
        <v>0</v>
      </c>
      <c r="F32" s="54">
        <f t="shared" si="11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>
      <c r="A33" s="55" t="s">
        <v>33</v>
      </c>
      <c r="B33" s="91"/>
      <c r="C33" s="92"/>
      <c r="D33" s="52"/>
      <c r="E33" s="56" t="s">
        <v>10</v>
      </c>
      <c r="F33" s="54" t="s">
        <v>10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>
      <c r="A34" s="57" t="s">
        <v>34</v>
      </c>
      <c r="B34" s="91">
        <v>9781447994503</v>
      </c>
      <c r="C34" s="93">
        <v>42</v>
      </c>
      <c r="D34" s="58">
        <v>0</v>
      </c>
      <c r="E34" s="56">
        <f t="shared" ref="E34:E35" si="12">C34*D34</f>
        <v>0</v>
      </c>
      <c r="F34" s="54">
        <f t="shared" ref="F34:F35" si="13">E34*1.09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>
      <c r="A35" s="59" t="s">
        <v>36</v>
      </c>
      <c r="B35" s="91">
        <v>9781292165028</v>
      </c>
      <c r="C35" s="94">
        <v>120</v>
      </c>
      <c r="D35" s="52">
        <v>0</v>
      </c>
      <c r="E35" s="56">
        <f t="shared" si="12"/>
        <v>0</v>
      </c>
      <c r="F35" s="54">
        <f t="shared" si="13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>
      <c r="A36" s="61" t="s">
        <v>44</v>
      </c>
      <c r="B36" s="100"/>
      <c r="C36" s="101" t="s">
        <v>10</v>
      </c>
      <c r="D36" s="72" t="s">
        <v>10</v>
      </c>
      <c r="E36" s="73" t="s">
        <v>10</v>
      </c>
      <c r="F36" s="65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>
      <c r="A37" s="66" t="s">
        <v>32</v>
      </c>
      <c r="B37" s="89"/>
      <c r="C37" s="90"/>
      <c r="D37" s="47"/>
      <c r="E37" s="48"/>
      <c r="F37" s="49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>
      <c r="A38" s="50" t="s">
        <v>17</v>
      </c>
      <c r="B38" s="91">
        <v>9781447994589</v>
      </c>
      <c r="C38" s="92">
        <v>19.47</v>
      </c>
      <c r="D38" s="74">
        <v>0</v>
      </c>
      <c r="E38" s="56">
        <f t="shared" ref="E38:E39" si="14">C38*D38</f>
        <v>0</v>
      </c>
      <c r="F38" s="54">
        <f t="shared" ref="F38:F39" si="15">E38*1.09</f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>
      <c r="A39" s="50" t="s">
        <v>15</v>
      </c>
      <c r="B39" s="91">
        <v>9781447994527</v>
      </c>
      <c r="C39" s="92">
        <v>5.36</v>
      </c>
      <c r="D39" s="74">
        <v>0</v>
      </c>
      <c r="E39" s="56">
        <f t="shared" si="14"/>
        <v>0</v>
      </c>
      <c r="F39" s="54">
        <f t="shared" si="15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>
      <c r="A40" s="55" t="s">
        <v>33</v>
      </c>
      <c r="B40" s="91"/>
      <c r="C40" s="92"/>
      <c r="D40" s="52"/>
      <c r="E40" s="56" t="s">
        <v>10</v>
      </c>
      <c r="F40" s="54" t="s">
        <v>10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>
      <c r="A41" s="57" t="s">
        <v>34</v>
      </c>
      <c r="B41" s="91">
        <v>9781447994619</v>
      </c>
      <c r="C41" s="93">
        <v>42</v>
      </c>
      <c r="D41" s="74">
        <v>0</v>
      </c>
      <c r="E41" s="56">
        <f t="shared" ref="E41:E42" si="16">C41*D41</f>
        <v>0</v>
      </c>
      <c r="F41" s="54">
        <f t="shared" ref="F41:F42" si="17">E41*1.09</f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>
      <c r="A42" s="59" t="s">
        <v>36</v>
      </c>
      <c r="B42" s="51">
        <v>9781292165035</v>
      </c>
      <c r="C42" s="60">
        <v>120</v>
      </c>
      <c r="D42" s="75">
        <v>0</v>
      </c>
      <c r="E42" s="56">
        <f t="shared" si="16"/>
        <v>0</v>
      </c>
      <c r="F42" s="54">
        <f t="shared" si="17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>
      <c r="A43" s="150" t="s">
        <v>10</v>
      </c>
      <c r="B43" s="151"/>
      <c r="D43" s="76" t="s">
        <v>10</v>
      </c>
      <c r="E43" s="77"/>
      <c r="F43" s="78">
        <f>SUM(F10:F42)</f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>
      <c r="A44" s="79"/>
      <c r="B44" s="79"/>
      <c r="C44" s="80"/>
      <c r="D44" s="81"/>
      <c r="E44" s="80"/>
      <c r="F44" s="82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>
      <c r="A45" s="83" t="s">
        <v>48</v>
      </c>
      <c r="B45" s="84"/>
      <c r="C45" s="85">
        <f>F11+F18+F25+F32+F39</f>
        <v>0</v>
      </c>
      <c r="D45" s="86" t="s">
        <v>50</v>
      </c>
      <c r="E45" s="87" t="s">
        <v>10</v>
      </c>
      <c r="F45" s="88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3">
    <mergeCell ref="A43:B43"/>
    <mergeCell ref="A1:F1"/>
    <mergeCell ref="B5:F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  <outlinePr summaryBelow="0" summaryRight="0"/>
  </sheetPr>
  <dimension ref="A1:F1000"/>
  <sheetViews>
    <sheetView topLeftCell="A7" workbookViewId="0">
      <selection activeCell="D17" sqref="D17"/>
    </sheetView>
  </sheetViews>
  <sheetFormatPr defaultColWidth="14.42578125" defaultRowHeight="15" customHeight="1"/>
  <cols>
    <col min="1" max="1" width="73.85546875" style="3" customWidth="1"/>
    <col min="2" max="2" width="16.42578125" style="3" bestFit="1" customWidth="1"/>
    <col min="3" max="3" width="16.7109375" style="3" customWidth="1"/>
    <col min="4" max="4" width="10.140625" style="3" customWidth="1"/>
    <col min="5" max="5" width="18.7109375" style="3" customWidth="1"/>
    <col min="6" max="6" width="18" style="3" customWidth="1"/>
    <col min="7" max="16" width="8.7109375" style="3" customWidth="1"/>
    <col min="17" max="26" width="17.28515625" style="3" customWidth="1"/>
    <col min="27" max="16384" width="14.42578125" style="3"/>
  </cols>
  <sheetData>
    <row r="1" spans="1:6" ht="15.75" customHeight="1">
      <c r="A1" s="152" t="s">
        <v>0</v>
      </c>
      <c r="B1" s="153"/>
      <c r="C1" s="153"/>
      <c r="D1" s="153"/>
      <c r="E1" s="153"/>
      <c r="F1" s="154"/>
    </row>
    <row r="2" spans="1:6">
      <c r="A2" s="17"/>
      <c r="B2" s="18"/>
      <c r="C2" s="19"/>
      <c r="D2" s="17"/>
      <c r="E2" s="19"/>
      <c r="F2" s="20"/>
    </row>
    <row r="3" spans="1:6" ht="15.75" customHeight="1">
      <c r="A3" s="21"/>
      <c r="B3" s="22"/>
      <c r="C3" s="23"/>
      <c r="D3" s="24"/>
      <c r="E3" s="23"/>
      <c r="F3" s="25"/>
    </row>
    <row r="4" spans="1:6" ht="15.75" customHeight="1">
      <c r="A4" s="102" t="s">
        <v>6</v>
      </c>
      <c r="B4" s="103"/>
      <c r="C4" s="23"/>
      <c r="D4" s="24"/>
      <c r="E4" s="23"/>
      <c r="F4" s="25"/>
    </row>
    <row r="5" spans="1:6" ht="15.75" customHeight="1">
      <c r="A5" s="27" t="s">
        <v>9</v>
      </c>
      <c r="B5" s="155" t="s">
        <v>10</v>
      </c>
      <c r="C5" s="156"/>
      <c r="D5" s="156"/>
      <c r="E5" s="156"/>
      <c r="F5" s="151"/>
    </row>
    <row r="6" spans="1:6" ht="15.75" customHeight="1">
      <c r="A6" s="28" t="s">
        <v>13</v>
      </c>
      <c r="B6" s="29"/>
      <c r="C6" s="30"/>
      <c r="D6" s="31"/>
      <c r="E6" s="30"/>
      <c r="F6" s="32"/>
    </row>
    <row r="7" spans="1:6" ht="15.75" customHeight="1">
      <c r="A7" s="33" t="s">
        <v>20</v>
      </c>
      <c r="B7" s="34" t="s">
        <v>21</v>
      </c>
      <c r="C7" s="35" t="s">
        <v>24</v>
      </c>
      <c r="D7" s="36" t="s">
        <v>26</v>
      </c>
      <c r="E7" s="35" t="s">
        <v>28</v>
      </c>
      <c r="F7" s="37" t="s">
        <v>29</v>
      </c>
    </row>
    <row r="8" spans="1:6">
      <c r="A8" s="38" t="s">
        <v>30</v>
      </c>
      <c r="B8" s="39"/>
      <c r="C8" s="40"/>
      <c r="D8" s="41"/>
      <c r="E8" s="42"/>
      <c r="F8" s="43"/>
    </row>
    <row r="9" spans="1:6">
      <c r="A9" s="44" t="s">
        <v>31</v>
      </c>
      <c r="B9" s="45"/>
      <c r="C9" s="46"/>
      <c r="D9" s="47"/>
      <c r="E9" s="48"/>
      <c r="F9" s="49"/>
    </row>
    <row r="10" spans="1:6">
      <c r="A10" s="50" t="s">
        <v>17</v>
      </c>
      <c r="B10" s="91">
        <v>9781447989080</v>
      </c>
      <c r="C10" s="92">
        <v>19.47</v>
      </c>
      <c r="D10" s="58">
        <v>0</v>
      </c>
      <c r="E10" s="56">
        <f t="shared" ref="E10:E11" si="0">C10*D10</f>
        <v>0</v>
      </c>
      <c r="F10" s="54">
        <f>E10*1.09</f>
        <v>0</v>
      </c>
    </row>
    <row r="11" spans="1:6">
      <c r="A11" s="50" t="s">
        <v>18</v>
      </c>
      <c r="B11" s="110">
        <v>9781292224718</v>
      </c>
      <c r="C11" s="111">
        <v>4.79</v>
      </c>
      <c r="D11" s="52">
        <v>0</v>
      </c>
      <c r="E11" s="56">
        <f t="shared" si="0"/>
        <v>0</v>
      </c>
      <c r="F11" s="54">
        <f>E11*1.21</f>
        <v>0</v>
      </c>
    </row>
    <row r="12" spans="1:6">
      <c r="A12" s="55" t="s">
        <v>33</v>
      </c>
      <c r="B12" s="91"/>
      <c r="C12" s="92"/>
      <c r="D12" s="52"/>
      <c r="E12" s="56"/>
      <c r="F12" s="54"/>
    </row>
    <row r="13" spans="1:6">
      <c r="A13" s="57" t="s">
        <v>34</v>
      </c>
      <c r="B13" s="91">
        <v>9781447989097</v>
      </c>
      <c r="C13" s="93">
        <v>42</v>
      </c>
      <c r="D13" s="52">
        <v>0</v>
      </c>
      <c r="E13" s="56">
        <f t="shared" ref="E13:E14" si="1">C13*D13</f>
        <v>0</v>
      </c>
      <c r="F13" s="54">
        <f t="shared" ref="F13:F14" si="2">E13*1.09</f>
        <v>0</v>
      </c>
    </row>
    <row r="14" spans="1:6">
      <c r="A14" s="59" t="s">
        <v>36</v>
      </c>
      <c r="B14" s="91">
        <v>9781292164991</v>
      </c>
      <c r="C14" s="94">
        <v>120</v>
      </c>
      <c r="D14" s="52">
        <v>0</v>
      </c>
      <c r="E14" s="56">
        <f t="shared" si="1"/>
        <v>0</v>
      </c>
      <c r="F14" s="54">
        <f t="shared" si="2"/>
        <v>0</v>
      </c>
    </row>
    <row r="15" spans="1:6">
      <c r="A15" s="61" t="s">
        <v>38</v>
      </c>
      <c r="B15" s="95"/>
      <c r="C15" s="96"/>
      <c r="D15" s="63"/>
      <c r="E15" s="64"/>
      <c r="F15" s="65"/>
    </row>
    <row r="16" spans="1:6">
      <c r="A16" s="66" t="s">
        <v>32</v>
      </c>
      <c r="B16" s="89"/>
      <c r="C16" s="90"/>
      <c r="D16" s="47"/>
      <c r="E16" s="48"/>
      <c r="F16" s="49"/>
    </row>
    <row r="17" spans="1:6">
      <c r="A17" s="50" t="s">
        <v>17</v>
      </c>
      <c r="B17" s="91">
        <v>9781447989134</v>
      </c>
      <c r="C17" s="92">
        <v>19.47</v>
      </c>
      <c r="D17" s="52">
        <v>0</v>
      </c>
      <c r="E17" s="56">
        <f t="shared" ref="E17:E18" si="3">C17*D17</f>
        <v>0</v>
      </c>
      <c r="F17" s="54">
        <f>E17*1.09</f>
        <v>0</v>
      </c>
    </row>
    <row r="18" spans="1:6">
      <c r="A18" s="50" t="s">
        <v>18</v>
      </c>
      <c r="B18" s="110">
        <v>9781292224725</v>
      </c>
      <c r="C18" s="111">
        <v>4.79</v>
      </c>
      <c r="D18" s="58">
        <v>0</v>
      </c>
      <c r="E18" s="56">
        <f t="shared" si="3"/>
        <v>0</v>
      </c>
      <c r="F18" s="54">
        <f>E18*1.21</f>
        <v>0</v>
      </c>
    </row>
    <row r="19" spans="1:6">
      <c r="A19" s="55" t="s">
        <v>33</v>
      </c>
      <c r="B19" s="91"/>
      <c r="C19" s="92"/>
      <c r="D19" s="52"/>
      <c r="E19" s="56"/>
      <c r="F19" s="54"/>
    </row>
    <row r="20" spans="1:6">
      <c r="A20" s="57" t="s">
        <v>34</v>
      </c>
      <c r="B20" s="91">
        <v>9781447989141</v>
      </c>
      <c r="C20" s="93">
        <v>42</v>
      </c>
      <c r="D20" s="52">
        <v>0</v>
      </c>
      <c r="E20" s="56">
        <f t="shared" ref="E20:E21" si="4">C20*D20</f>
        <v>0</v>
      </c>
      <c r="F20" s="54">
        <f t="shared" ref="F20:F21" si="5">E20*1.09</f>
        <v>0</v>
      </c>
    </row>
    <row r="21" spans="1:6" ht="15.75" customHeight="1">
      <c r="A21" s="59" t="s">
        <v>36</v>
      </c>
      <c r="B21" s="91">
        <v>9781292165004</v>
      </c>
      <c r="C21" s="94">
        <v>120</v>
      </c>
      <c r="D21" s="52">
        <v>0</v>
      </c>
      <c r="E21" s="56">
        <f t="shared" si="4"/>
        <v>0</v>
      </c>
      <c r="F21" s="54">
        <f t="shared" si="5"/>
        <v>0</v>
      </c>
    </row>
    <row r="22" spans="1:6" ht="15.75" customHeight="1">
      <c r="A22" s="67" t="s">
        <v>41</v>
      </c>
      <c r="B22" s="97"/>
      <c r="C22" s="112"/>
      <c r="D22" s="63"/>
      <c r="E22" s="62"/>
      <c r="F22" s="68"/>
    </row>
    <row r="23" spans="1:6" ht="15.75" customHeight="1">
      <c r="A23" s="66" t="s">
        <v>32</v>
      </c>
      <c r="B23" s="89"/>
      <c r="C23" s="90"/>
      <c r="D23" s="47"/>
      <c r="E23" s="48"/>
      <c r="F23" s="49"/>
    </row>
    <row r="24" spans="1:6" ht="15.75" customHeight="1">
      <c r="A24" s="50" t="s">
        <v>17</v>
      </c>
      <c r="B24" s="91">
        <v>9781447989189</v>
      </c>
      <c r="C24" s="92">
        <v>19.47</v>
      </c>
      <c r="D24" s="52">
        <v>0</v>
      </c>
      <c r="E24" s="56">
        <f t="shared" ref="E24:E25" si="6">C24*D24</f>
        <v>0</v>
      </c>
      <c r="F24" s="54">
        <f>E24*1.09</f>
        <v>0</v>
      </c>
    </row>
    <row r="25" spans="1:6" ht="15.75" customHeight="1">
      <c r="A25" s="50" t="s">
        <v>18</v>
      </c>
      <c r="B25" s="110">
        <v>9781292224749</v>
      </c>
      <c r="C25" s="111">
        <v>4.79</v>
      </c>
      <c r="D25" s="52">
        <v>0</v>
      </c>
      <c r="E25" s="56">
        <f t="shared" si="6"/>
        <v>0</v>
      </c>
      <c r="F25" s="54">
        <f>E25*1.21</f>
        <v>0</v>
      </c>
    </row>
    <row r="26" spans="1:6" ht="15.75" customHeight="1">
      <c r="A26" s="55" t="s">
        <v>33</v>
      </c>
      <c r="B26" s="91"/>
      <c r="C26" s="92"/>
      <c r="D26" s="52"/>
      <c r="E26" s="56"/>
      <c r="F26" s="54"/>
    </row>
    <row r="27" spans="1:6" ht="15.75" customHeight="1">
      <c r="A27" s="57" t="s">
        <v>34</v>
      </c>
      <c r="B27" s="91">
        <v>9781447989196</v>
      </c>
      <c r="C27" s="93">
        <v>42</v>
      </c>
      <c r="D27" s="52">
        <v>0</v>
      </c>
      <c r="E27" s="56">
        <f t="shared" ref="E27:E28" si="7">C27*D27</f>
        <v>0</v>
      </c>
      <c r="F27" s="54">
        <f t="shared" ref="F27:F28" si="8">E27*1.09</f>
        <v>0</v>
      </c>
    </row>
    <row r="28" spans="1:6" ht="15.75" customHeight="1">
      <c r="A28" s="59" t="s">
        <v>36</v>
      </c>
      <c r="B28" s="91">
        <v>9781292165011</v>
      </c>
      <c r="C28" s="94">
        <v>120</v>
      </c>
      <c r="D28" s="52">
        <v>0</v>
      </c>
      <c r="E28" s="56">
        <f t="shared" si="7"/>
        <v>0</v>
      </c>
      <c r="F28" s="54">
        <f t="shared" si="8"/>
        <v>0</v>
      </c>
    </row>
    <row r="29" spans="1:6" ht="15.75" customHeight="1">
      <c r="A29" s="61" t="s">
        <v>43</v>
      </c>
      <c r="B29" s="98"/>
      <c r="C29" s="99"/>
      <c r="D29" s="70"/>
      <c r="E29" s="71"/>
      <c r="F29" s="65"/>
    </row>
    <row r="30" spans="1:6" ht="15.75" customHeight="1">
      <c r="A30" s="66" t="s">
        <v>32</v>
      </c>
      <c r="B30" s="89"/>
      <c r="C30" s="90"/>
      <c r="D30" s="47"/>
      <c r="E30" s="48"/>
      <c r="F30" s="49"/>
    </row>
    <row r="31" spans="1:6" ht="15.75" customHeight="1">
      <c r="A31" s="50" t="s">
        <v>17</v>
      </c>
      <c r="B31" s="91">
        <v>9781447994473</v>
      </c>
      <c r="C31" s="92">
        <v>19.47</v>
      </c>
      <c r="D31" s="52">
        <v>0</v>
      </c>
      <c r="E31" s="56">
        <f t="shared" ref="E31:E32" si="9">C31*D31</f>
        <v>0</v>
      </c>
      <c r="F31" s="54">
        <f>E31*1.09</f>
        <v>0</v>
      </c>
    </row>
    <row r="32" spans="1:6" ht="15.75" customHeight="1">
      <c r="A32" s="50" t="s">
        <v>18</v>
      </c>
      <c r="B32" s="110">
        <v>9781292224763</v>
      </c>
      <c r="C32" s="111">
        <v>4.79</v>
      </c>
      <c r="D32" s="52">
        <v>0</v>
      </c>
      <c r="E32" s="56">
        <f t="shared" si="9"/>
        <v>0</v>
      </c>
      <c r="F32" s="54">
        <f>E32*1.21</f>
        <v>0</v>
      </c>
    </row>
    <row r="33" spans="1:6" ht="15.75" customHeight="1">
      <c r="A33" s="55" t="s">
        <v>33</v>
      </c>
      <c r="B33" s="91"/>
      <c r="C33" s="92"/>
      <c r="D33" s="52"/>
      <c r="E33" s="56"/>
      <c r="F33" s="54"/>
    </row>
    <row r="34" spans="1:6" ht="15.75" customHeight="1">
      <c r="A34" s="57" t="s">
        <v>34</v>
      </c>
      <c r="B34" s="91">
        <v>9781447994503</v>
      </c>
      <c r="C34" s="93">
        <v>42</v>
      </c>
      <c r="D34" s="52">
        <v>0</v>
      </c>
      <c r="E34" s="56">
        <f t="shared" ref="E34:E35" si="10">C34*D34</f>
        <v>0</v>
      </c>
      <c r="F34" s="54">
        <f t="shared" ref="F34:F35" si="11">E34*1.09</f>
        <v>0</v>
      </c>
    </row>
    <row r="35" spans="1:6" ht="15.75" customHeight="1">
      <c r="A35" s="59" t="s">
        <v>36</v>
      </c>
      <c r="B35" s="91">
        <v>9781292165028</v>
      </c>
      <c r="C35" s="94">
        <v>120</v>
      </c>
      <c r="D35" s="52">
        <v>0</v>
      </c>
      <c r="E35" s="56">
        <f t="shared" si="10"/>
        <v>0</v>
      </c>
      <c r="F35" s="54">
        <f t="shared" si="11"/>
        <v>0</v>
      </c>
    </row>
    <row r="36" spans="1:6" ht="15.75" customHeight="1">
      <c r="A36" s="61" t="s">
        <v>44</v>
      </c>
      <c r="B36" s="100"/>
      <c r="C36" s="101" t="s">
        <v>10</v>
      </c>
      <c r="D36" s="72" t="s">
        <v>10</v>
      </c>
      <c r="E36" s="73" t="s">
        <v>10</v>
      </c>
      <c r="F36" s="65"/>
    </row>
    <row r="37" spans="1:6" ht="15.75" customHeight="1">
      <c r="A37" s="66" t="s">
        <v>32</v>
      </c>
      <c r="B37" s="89"/>
      <c r="C37" s="90"/>
      <c r="D37" s="47"/>
      <c r="E37" s="48"/>
      <c r="F37" s="49"/>
    </row>
    <row r="38" spans="1:6" ht="15.75" customHeight="1">
      <c r="A38" s="50" t="s">
        <v>17</v>
      </c>
      <c r="B38" s="91">
        <v>9781447994589</v>
      </c>
      <c r="C38" s="92">
        <v>19.47</v>
      </c>
      <c r="D38" s="74">
        <v>0</v>
      </c>
      <c r="E38" s="56">
        <f t="shared" ref="E38:E39" si="12">C38*D38</f>
        <v>0</v>
      </c>
      <c r="F38" s="54">
        <f>E38*1.09</f>
        <v>0</v>
      </c>
    </row>
    <row r="39" spans="1:6" ht="15.75" customHeight="1">
      <c r="A39" s="50" t="s">
        <v>18</v>
      </c>
      <c r="B39" s="110">
        <v>9781292224787</v>
      </c>
      <c r="C39" s="111">
        <v>4.79</v>
      </c>
      <c r="D39" s="74">
        <v>0</v>
      </c>
      <c r="E39" s="56">
        <f t="shared" si="12"/>
        <v>0</v>
      </c>
      <c r="F39" s="54">
        <f>E39*1.21</f>
        <v>0</v>
      </c>
    </row>
    <row r="40" spans="1:6" ht="15.75" customHeight="1">
      <c r="A40" s="55" t="s">
        <v>33</v>
      </c>
      <c r="B40" s="91"/>
      <c r="C40" s="92"/>
      <c r="D40" s="52"/>
      <c r="E40" s="56"/>
      <c r="F40" s="54"/>
    </row>
    <row r="41" spans="1:6" ht="15.75" customHeight="1">
      <c r="A41" s="57" t="s">
        <v>34</v>
      </c>
      <c r="B41" s="91">
        <v>9781447994619</v>
      </c>
      <c r="C41" s="93">
        <v>42</v>
      </c>
      <c r="D41" s="74">
        <v>0</v>
      </c>
      <c r="E41" s="56">
        <f t="shared" ref="E41:E42" si="13">C41*D41</f>
        <v>0</v>
      </c>
      <c r="F41" s="54">
        <f t="shared" ref="F41:F42" si="14">E41*1.09</f>
        <v>0</v>
      </c>
    </row>
    <row r="42" spans="1:6" ht="15.75" customHeight="1">
      <c r="A42" s="59" t="s">
        <v>36</v>
      </c>
      <c r="B42" s="91">
        <v>9781292165035</v>
      </c>
      <c r="C42" s="94">
        <v>120</v>
      </c>
      <c r="D42" s="75">
        <v>0</v>
      </c>
      <c r="E42" s="56">
        <f t="shared" si="13"/>
        <v>0</v>
      </c>
      <c r="F42" s="54">
        <f t="shared" si="14"/>
        <v>0</v>
      </c>
    </row>
    <row r="43" spans="1:6" ht="15.75" customHeight="1">
      <c r="A43" s="157" t="s">
        <v>10</v>
      </c>
      <c r="B43" s="151"/>
      <c r="C43" s="77" t="s">
        <v>46</v>
      </c>
      <c r="D43" s="104" t="s">
        <v>10</v>
      </c>
      <c r="E43" s="105"/>
      <c r="F43" s="106">
        <f>SUM(F10:F42)</f>
        <v>0</v>
      </c>
    </row>
    <row r="44" spans="1:6" ht="15.75" customHeight="1">
      <c r="A44" s="107"/>
      <c r="B44" s="107"/>
      <c r="C44" s="80"/>
      <c r="D44" s="108"/>
      <c r="E44" s="80"/>
      <c r="F44" s="82"/>
    </row>
    <row r="45" spans="1:6" ht="15.75" customHeight="1">
      <c r="A45" s="83" t="s">
        <v>47</v>
      </c>
      <c r="B45" s="84"/>
      <c r="C45" s="85">
        <f>F11+F18+F25+F32+F39</f>
        <v>0</v>
      </c>
      <c r="D45" s="86" t="s">
        <v>50</v>
      </c>
      <c r="E45" s="87" t="s">
        <v>10</v>
      </c>
      <c r="F45" s="88"/>
    </row>
    <row r="46" spans="1:6" ht="15.75" customHeight="1">
      <c r="A46" s="109"/>
      <c r="B46" s="109"/>
      <c r="C46" s="109"/>
      <c r="D46" s="109"/>
      <c r="E46" s="109"/>
      <c r="F46" s="109"/>
    </row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3">
    <mergeCell ref="A1:F1"/>
    <mergeCell ref="B5:F5"/>
    <mergeCell ref="A43:B4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  <outlinePr summaryBelow="0" summaryRight="0"/>
  </sheetPr>
  <dimension ref="A1:P1000"/>
  <sheetViews>
    <sheetView topLeftCell="A33" workbookViewId="0">
      <selection activeCell="C47" sqref="C47"/>
    </sheetView>
  </sheetViews>
  <sheetFormatPr defaultColWidth="14.42578125" defaultRowHeight="15" customHeight="1"/>
  <cols>
    <col min="1" max="1" width="89" style="3" customWidth="1"/>
    <col min="2" max="2" width="20.140625" style="3" customWidth="1"/>
    <col min="3" max="3" width="16.7109375" style="3" customWidth="1"/>
    <col min="4" max="4" width="8" style="3" customWidth="1"/>
    <col min="5" max="5" width="18.7109375" style="3" customWidth="1"/>
    <col min="6" max="6" width="16" style="3" customWidth="1"/>
    <col min="7" max="16" width="8.7109375" style="3" customWidth="1"/>
    <col min="17" max="26" width="17.28515625" style="3" customWidth="1"/>
    <col min="27" max="16384" width="14.42578125" style="3"/>
  </cols>
  <sheetData>
    <row r="1" spans="1:16" ht="14.25" customHeight="1">
      <c r="A1" s="152" t="s">
        <v>0</v>
      </c>
      <c r="B1" s="153"/>
      <c r="C1" s="153"/>
      <c r="D1" s="153"/>
      <c r="E1" s="153"/>
      <c r="F1" s="15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17"/>
      <c r="B2" s="18"/>
      <c r="C2" s="19"/>
      <c r="D2" s="17"/>
      <c r="E2" s="19"/>
      <c r="F2" s="20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21"/>
      <c r="C3" s="23"/>
      <c r="D3" s="24"/>
      <c r="E3" s="23"/>
      <c r="F3" s="2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customHeight="1">
      <c r="A4" s="26" t="s">
        <v>35</v>
      </c>
      <c r="B4" s="103"/>
      <c r="C4" s="23"/>
      <c r="D4" s="24"/>
      <c r="E4" s="23"/>
      <c r="F4" s="25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>
      <c r="A5" s="113" t="s">
        <v>9</v>
      </c>
      <c r="B5" s="114"/>
      <c r="C5" s="30"/>
      <c r="D5" s="31"/>
      <c r="E5" s="30"/>
      <c r="F5" s="115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 customHeight="1">
      <c r="A6" s="116" t="s">
        <v>13</v>
      </c>
      <c r="B6" s="117"/>
      <c r="C6" s="30"/>
      <c r="D6" s="31"/>
      <c r="E6" s="30"/>
      <c r="F6" s="11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 customHeight="1">
      <c r="A7" s="118" t="s">
        <v>37</v>
      </c>
      <c r="B7" s="31"/>
      <c r="C7" s="30"/>
      <c r="D7" s="31"/>
      <c r="E7" s="30"/>
      <c r="F7" s="115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4.25" customHeight="1">
      <c r="A8" s="119" t="s">
        <v>30</v>
      </c>
      <c r="B8" s="120" t="s">
        <v>21</v>
      </c>
      <c r="C8" s="121" t="s">
        <v>24</v>
      </c>
      <c r="D8" s="120" t="s">
        <v>26</v>
      </c>
      <c r="E8" s="121" t="s">
        <v>28</v>
      </c>
      <c r="F8" s="122" t="s">
        <v>39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 customHeight="1">
      <c r="A9" s="123" t="s">
        <v>32</v>
      </c>
      <c r="B9" s="139"/>
      <c r="C9" s="140"/>
      <c r="D9" s="124"/>
      <c r="E9" s="125"/>
      <c r="F9" s="125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 customHeight="1">
      <c r="A10" s="4" t="s">
        <v>40</v>
      </c>
      <c r="B10" s="141">
        <v>9781447994237</v>
      </c>
      <c r="C10" s="142">
        <v>9.36</v>
      </c>
      <c r="D10" s="59">
        <v>0</v>
      </c>
      <c r="E10" s="126">
        <f>D10*C10</f>
        <v>0</v>
      </c>
      <c r="F10" s="126">
        <f>E10*1.21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customHeight="1">
      <c r="A11" s="123" t="s">
        <v>33</v>
      </c>
      <c r="B11" s="143"/>
      <c r="C11" s="144"/>
      <c r="D11" s="127"/>
      <c r="E11" s="127"/>
      <c r="F11" s="128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>
      <c r="A12" s="57" t="s">
        <v>34</v>
      </c>
      <c r="B12" s="91">
        <v>9781447989097</v>
      </c>
      <c r="C12" s="93">
        <v>42</v>
      </c>
      <c r="D12" s="58">
        <v>0</v>
      </c>
      <c r="E12" s="126">
        <f t="shared" ref="E12:E13" si="0">D12*C12</f>
        <v>0</v>
      </c>
      <c r="F12" s="54">
        <f t="shared" ref="F12:F13" si="1">E12*1.09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>
      <c r="A13" s="59" t="s">
        <v>36</v>
      </c>
      <c r="B13" s="91">
        <v>9781292164991</v>
      </c>
      <c r="C13" s="94">
        <v>120</v>
      </c>
      <c r="D13" s="58">
        <v>0</v>
      </c>
      <c r="E13" s="126">
        <f t="shared" si="0"/>
        <v>0</v>
      </c>
      <c r="F13" s="54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 customHeight="1">
      <c r="A14" s="129" t="s">
        <v>38</v>
      </c>
      <c r="B14" s="145"/>
      <c r="C14" s="146"/>
      <c r="D14" s="130"/>
      <c r="E14" s="130"/>
      <c r="F14" s="13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>
      <c r="A15" s="123" t="s">
        <v>32</v>
      </c>
      <c r="B15" s="147"/>
      <c r="C15" s="148"/>
      <c r="D15" s="132"/>
      <c r="E15" s="132"/>
      <c r="F15" s="133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 customHeight="1">
      <c r="A16" s="4" t="s">
        <v>40</v>
      </c>
      <c r="B16" s="149">
        <v>9781447994299</v>
      </c>
      <c r="C16" s="142">
        <v>9.36</v>
      </c>
      <c r="D16" s="59">
        <v>0</v>
      </c>
      <c r="E16" s="126">
        <f>D16*C16</f>
        <v>0</v>
      </c>
      <c r="F16" s="126">
        <f>E16*1.21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>
      <c r="A17" s="134" t="s">
        <v>33</v>
      </c>
      <c r="B17" s="91"/>
      <c r="C17" s="144"/>
      <c r="D17" s="52"/>
      <c r="E17" s="56"/>
      <c r="F17" s="5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>
      <c r="A18" s="57" t="s">
        <v>34</v>
      </c>
      <c r="B18" s="91">
        <v>9781447989141</v>
      </c>
      <c r="C18" s="93">
        <v>42</v>
      </c>
      <c r="D18" s="52">
        <v>0</v>
      </c>
      <c r="E18" s="126">
        <f t="shared" ref="E18:E19" si="2">D18*C18</f>
        <v>0</v>
      </c>
      <c r="F18" s="54">
        <f t="shared" ref="F18:F19" si="3">E18*1.09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>
      <c r="A19" s="59" t="s">
        <v>36</v>
      </c>
      <c r="B19" s="91">
        <v>9781292165004</v>
      </c>
      <c r="C19" s="94">
        <v>120</v>
      </c>
      <c r="D19" s="52">
        <v>0</v>
      </c>
      <c r="E19" s="126">
        <f t="shared" si="2"/>
        <v>0</v>
      </c>
      <c r="F19" s="54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>
      <c r="A20" s="67" t="s">
        <v>41</v>
      </c>
      <c r="B20" s="97"/>
      <c r="C20" s="96"/>
      <c r="D20" s="63"/>
      <c r="E20" s="62"/>
      <c r="F20" s="68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>
      <c r="A21" s="66" t="s">
        <v>32</v>
      </c>
      <c r="B21" s="89"/>
      <c r="C21" s="90"/>
      <c r="D21" s="47"/>
      <c r="E21" s="48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>
      <c r="A22" s="4" t="s">
        <v>40</v>
      </c>
      <c r="B22" s="91">
        <v>9781447994350</v>
      </c>
      <c r="C22" s="142">
        <v>9.36</v>
      </c>
      <c r="D22" s="59">
        <v>0</v>
      </c>
      <c r="E22" s="126">
        <f>D22*C22</f>
        <v>0</v>
      </c>
      <c r="F22" s="126">
        <f>E22*1.21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 customHeight="1">
      <c r="A23" s="55" t="s">
        <v>33</v>
      </c>
      <c r="B23" s="91"/>
      <c r="C23" s="144"/>
      <c r="D23" s="52"/>
      <c r="E23" s="56"/>
      <c r="F23" s="5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>
      <c r="A24" s="57" t="s">
        <v>34</v>
      </c>
      <c r="B24" s="91">
        <v>9781447989196</v>
      </c>
      <c r="C24" s="93">
        <v>42</v>
      </c>
      <c r="D24" s="52">
        <v>0</v>
      </c>
      <c r="E24" s="126">
        <f t="shared" ref="E24:E25" si="4">D24*C24</f>
        <v>0</v>
      </c>
      <c r="F24" s="54">
        <f t="shared" ref="F24:F25" si="5">E24*1.09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>
      <c r="A25" s="59" t="s">
        <v>36</v>
      </c>
      <c r="B25" s="91">
        <v>9781292165011</v>
      </c>
      <c r="C25" s="94">
        <v>120</v>
      </c>
      <c r="D25" s="52">
        <v>0</v>
      </c>
      <c r="E25" s="126">
        <f t="shared" si="4"/>
        <v>0</v>
      </c>
      <c r="F25" s="54">
        <f t="shared" si="5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>
      <c r="A26" s="61" t="s">
        <v>43</v>
      </c>
      <c r="B26" s="98"/>
      <c r="C26" s="99"/>
      <c r="D26" s="70"/>
      <c r="E26" s="71"/>
      <c r="F26" s="65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>
      <c r="A27" s="66" t="s">
        <v>32</v>
      </c>
      <c r="B27" s="89"/>
      <c r="C27" s="90"/>
      <c r="D27" s="47"/>
      <c r="E27" s="48"/>
      <c r="F27" s="49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>
      <c r="A28" s="4" t="s">
        <v>40</v>
      </c>
      <c r="B28" s="91">
        <v>9781447994435</v>
      </c>
      <c r="C28" s="142">
        <v>9.36</v>
      </c>
      <c r="D28" s="59">
        <v>0</v>
      </c>
      <c r="E28" s="126">
        <f>D28*C28</f>
        <v>0</v>
      </c>
      <c r="F28" s="126">
        <f>E28*1.21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>
      <c r="A29" s="55" t="s">
        <v>33</v>
      </c>
      <c r="B29" s="91"/>
      <c r="C29" s="144"/>
      <c r="D29" s="52"/>
      <c r="E29" s="56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>
      <c r="A30" s="57" t="s">
        <v>34</v>
      </c>
      <c r="B30" s="91">
        <v>9781447994503</v>
      </c>
      <c r="C30" s="93">
        <v>42</v>
      </c>
      <c r="D30" s="52">
        <v>0</v>
      </c>
      <c r="E30" s="126">
        <f t="shared" ref="E30:E31" si="6">D30*C30</f>
        <v>0</v>
      </c>
      <c r="F30" s="54">
        <f t="shared" ref="F30:F31" si="7">E30*1.09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>
      <c r="A31" s="59" t="s">
        <v>36</v>
      </c>
      <c r="B31" s="91">
        <v>9781292165028</v>
      </c>
      <c r="C31" s="94">
        <v>120</v>
      </c>
      <c r="D31" s="52">
        <v>0</v>
      </c>
      <c r="E31" s="126">
        <f t="shared" si="6"/>
        <v>0</v>
      </c>
      <c r="F31" s="54">
        <f t="shared" si="7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>
      <c r="A32" s="61" t="s">
        <v>44</v>
      </c>
      <c r="B32" s="100"/>
      <c r="C32" s="101" t="s">
        <v>10</v>
      </c>
      <c r="D32" s="72" t="s">
        <v>10</v>
      </c>
      <c r="E32" s="73" t="s">
        <v>10</v>
      </c>
      <c r="F32" s="65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>
      <c r="A33" s="66" t="s">
        <v>45</v>
      </c>
      <c r="B33" s="89"/>
      <c r="C33" s="90"/>
      <c r="D33" s="47"/>
      <c r="E33" s="48"/>
      <c r="F33" s="49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>
      <c r="A34" s="4" t="s">
        <v>40</v>
      </c>
      <c r="B34" s="91">
        <v>9781447994541</v>
      </c>
      <c r="C34" s="142">
        <v>9.36</v>
      </c>
      <c r="D34" s="59">
        <v>0</v>
      </c>
      <c r="E34" s="126">
        <f>D34*C34</f>
        <v>0</v>
      </c>
      <c r="F34" s="126">
        <f>E34*1.21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 customHeight="1">
      <c r="A35" s="55" t="s">
        <v>33</v>
      </c>
      <c r="B35" s="91"/>
      <c r="C35" s="92"/>
      <c r="D35" s="52"/>
      <c r="E35" s="56"/>
      <c r="F35" s="5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 customHeight="1">
      <c r="A36" s="57" t="s">
        <v>34</v>
      </c>
      <c r="B36" s="91">
        <v>9781447994619</v>
      </c>
      <c r="C36" s="93">
        <v>42</v>
      </c>
      <c r="D36" s="74">
        <v>0</v>
      </c>
      <c r="E36" s="126">
        <f t="shared" ref="E36:E37" si="8">D36*C36</f>
        <v>0</v>
      </c>
      <c r="F36" s="54">
        <f t="shared" ref="F36:F37" si="9">E36*1.09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 customHeight="1">
      <c r="A37" s="59" t="s">
        <v>36</v>
      </c>
      <c r="B37" s="91">
        <v>9781292165035</v>
      </c>
      <c r="C37" s="94">
        <v>120</v>
      </c>
      <c r="D37" s="75">
        <v>0</v>
      </c>
      <c r="E37" s="126">
        <f t="shared" si="8"/>
        <v>0</v>
      </c>
      <c r="F37" s="54">
        <f t="shared" si="9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 customHeight="1">
      <c r="A38" s="157" t="s">
        <v>10</v>
      </c>
      <c r="B38" s="151"/>
      <c r="C38" s="135" t="s">
        <v>46</v>
      </c>
      <c r="D38" s="136" t="s">
        <v>10</v>
      </c>
      <c r="E38" s="105"/>
      <c r="F38" s="106">
        <f>SUM(F10:F37)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 customHeight="1">
      <c r="A39" s="137" t="s">
        <v>49</v>
      </c>
      <c r="B39" s="137"/>
      <c r="C39" s="138">
        <f>F10+F16+F22+F28+F34</f>
        <v>0</v>
      </c>
      <c r="D39" s="114"/>
      <c r="E39" s="114"/>
      <c r="F39" s="11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/>
    <row r="42" spans="1:16" ht="15.75" customHeight="1"/>
    <row r="43" spans="1:16" ht="15.75" customHeight="1"/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2">
    <mergeCell ref="A1:F1"/>
    <mergeCell ref="A38:B3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Informatie</vt:lpstr>
      <vt:lpstr>BE Plus Papier</vt:lpstr>
      <vt:lpstr>BE Plus Papier + Digitaal</vt:lpstr>
      <vt:lpstr>BE Plus Digitaal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Jekel, Ingrid</cp:lastModifiedBy>
  <dcterms:created xsi:type="dcterms:W3CDTF">2019-02-20T12:14:26Z</dcterms:created>
  <dcterms:modified xsi:type="dcterms:W3CDTF">2019-07-11T07:51:25Z</dcterms:modified>
</cp:coreProperties>
</file>