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jeke\Documents\1PO\Bestellijsten PO\"/>
    </mc:Choice>
  </mc:AlternateContent>
  <bookViews>
    <workbookView xWindow="0" yWindow="0" windowWidth="15345" windowHeight="4635" activeTab="1"/>
  </bookViews>
  <sheets>
    <sheet name="Informatie" sheetId="1" r:id="rId1"/>
    <sheet name="Big English Papier" sheetId="2" r:id="rId2"/>
    <sheet name="Big English Papier + Digitaal" sheetId="3" r:id="rId3"/>
    <sheet name="Big English Digitaal" sheetId="4" r:id="rId4"/>
  </sheets>
  <calcPr calcId="152511"/>
</workbook>
</file>

<file path=xl/calcChain.xml><?xml version="1.0" encoding="utf-8"?>
<calcChain xmlns="http://schemas.openxmlformats.org/spreadsheetml/2006/main">
  <c r="E46" i="4" l="1"/>
  <c r="F46" i="4" s="1"/>
  <c r="E45" i="4"/>
  <c r="F45" i="4" s="1"/>
  <c r="E43" i="4"/>
  <c r="F43" i="4" s="1"/>
  <c r="E40" i="4"/>
  <c r="F40" i="4" s="1"/>
  <c r="E39" i="4"/>
  <c r="F39" i="4" s="1"/>
  <c r="E38" i="4"/>
  <c r="F38" i="4" s="1"/>
  <c r="E37" i="4"/>
  <c r="F37" i="4" s="1"/>
  <c r="E35" i="4"/>
  <c r="F35" i="4" s="1"/>
  <c r="E32" i="4"/>
  <c r="F32" i="4" s="1"/>
  <c r="E31" i="4"/>
  <c r="F31" i="4" s="1"/>
  <c r="E30" i="4"/>
  <c r="F30" i="4" s="1"/>
  <c r="E29" i="4"/>
  <c r="F29" i="4" s="1"/>
  <c r="E27" i="4"/>
  <c r="F27" i="4" s="1"/>
  <c r="E24" i="4"/>
  <c r="F24" i="4" s="1"/>
  <c r="E23" i="4"/>
  <c r="F23" i="4" s="1"/>
  <c r="E22" i="4"/>
  <c r="F22" i="4" s="1"/>
  <c r="E21" i="4"/>
  <c r="F21" i="4" s="1"/>
  <c r="E19" i="4"/>
  <c r="F19" i="4" s="1"/>
  <c r="E16" i="4"/>
  <c r="F16" i="4" s="1"/>
  <c r="E15" i="4"/>
  <c r="F15" i="4" s="1"/>
  <c r="E14" i="4"/>
  <c r="F14" i="4" s="1"/>
  <c r="E13" i="4"/>
  <c r="F13" i="4" s="1"/>
  <c r="E12" i="4"/>
  <c r="F12" i="4" s="1"/>
  <c r="E10" i="4"/>
  <c r="F10" i="4" s="1"/>
  <c r="E51" i="3"/>
  <c r="F51" i="3" s="1"/>
  <c r="E50" i="3"/>
  <c r="F50" i="3" s="1"/>
  <c r="E48" i="3"/>
  <c r="F48" i="3" s="1"/>
  <c r="E47" i="3"/>
  <c r="F47" i="3" s="1"/>
  <c r="E44" i="3"/>
  <c r="F44" i="3" s="1"/>
  <c r="E43" i="3"/>
  <c r="F43" i="3" s="1"/>
  <c r="E42" i="3"/>
  <c r="F42" i="3" s="1"/>
  <c r="E41" i="3"/>
  <c r="F41" i="3" s="1"/>
  <c r="E39" i="3"/>
  <c r="F39" i="3" s="1"/>
  <c r="E38" i="3"/>
  <c r="F38" i="3" s="1"/>
  <c r="E35" i="3"/>
  <c r="F35" i="3" s="1"/>
  <c r="E34" i="3"/>
  <c r="F34" i="3" s="1"/>
  <c r="E33" i="3"/>
  <c r="F33" i="3" s="1"/>
  <c r="E32" i="3"/>
  <c r="F32" i="3" s="1"/>
  <c r="E30" i="3"/>
  <c r="F30" i="3" s="1"/>
  <c r="E29" i="3"/>
  <c r="F29" i="3" s="1"/>
  <c r="E26" i="3"/>
  <c r="F26" i="3" s="1"/>
  <c r="E25" i="3"/>
  <c r="F25" i="3" s="1"/>
  <c r="E24" i="3"/>
  <c r="F24" i="3" s="1"/>
  <c r="E23" i="3"/>
  <c r="F23" i="3" s="1"/>
  <c r="E21" i="3"/>
  <c r="F21" i="3" s="1"/>
  <c r="E20" i="3"/>
  <c r="F20" i="3" s="1"/>
  <c r="E17" i="3"/>
  <c r="F17" i="3" s="1"/>
  <c r="E16" i="3"/>
  <c r="F16" i="3" s="1"/>
  <c r="E15" i="3"/>
  <c r="F15" i="3" s="1"/>
  <c r="E14" i="3"/>
  <c r="F14" i="3" s="1"/>
  <c r="E13" i="3"/>
  <c r="F13" i="3" s="1"/>
  <c r="E11" i="3"/>
  <c r="F11" i="3" s="1"/>
  <c r="E10" i="3"/>
  <c r="F10" i="3" s="1"/>
  <c r="E51" i="2"/>
  <c r="F51" i="2" s="1"/>
  <c r="E50" i="2"/>
  <c r="F50" i="2" s="1"/>
  <c r="E48" i="2"/>
  <c r="F48" i="2" s="1"/>
  <c r="E47" i="2"/>
  <c r="F47" i="2" s="1"/>
  <c r="E44" i="2"/>
  <c r="F44" i="2" s="1"/>
  <c r="E43" i="2"/>
  <c r="F43" i="2" s="1"/>
  <c r="E42" i="2"/>
  <c r="F42" i="2" s="1"/>
  <c r="E41" i="2"/>
  <c r="F41" i="2" s="1"/>
  <c r="E39" i="2"/>
  <c r="F39" i="2" s="1"/>
  <c r="E38" i="2"/>
  <c r="F38" i="2" s="1"/>
  <c r="E35" i="2"/>
  <c r="F35" i="2" s="1"/>
  <c r="E34" i="2"/>
  <c r="F34" i="2" s="1"/>
  <c r="E33" i="2"/>
  <c r="F33" i="2" s="1"/>
  <c r="E32" i="2"/>
  <c r="F32" i="2" s="1"/>
  <c r="E30" i="2"/>
  <c r="F30" i="2" s="1"/>
  <c r="E29" i="2"/>
  <c r="F29" i="2" s="1"/>
  <c r="E26" i="2"/>
  <c r="F26" i="2" s="1"/>
  <c r="E25" i="2"/>
  <c r="F25" i="2" s="1"/>
  <c r="E24" i="2"/>
  <c r="F24" i="2" s="1"/>
  <c r="E23" i="2"/>
  <c r="F23" i="2" s="1"/>
  <c r="E21" i="2"/>
  <c r="F21" i="2" s="1"/>
  <c r="E20" i="2"/>
  <c r="F20" i="2" s="1"/>
  <c r="E17" i="2"/>
  <c r="F17" i="2" s="1"/>
  <c r="E16" i="2"/>
  <c r="F16" i="2" s="1"/>
  <c r="E15" i="2"/>
  <c r="F15" i="2" s="1"/>
  <c r="E14" i="2"/>
  <c r="F14" i="2" s="1"/>
  <c r="E13" i="2"/>
  <c r="F13" i="2" s="1"/>
  <c r="E11" i="2"/>
  <c r="F11" i="2" s="1"/>
  <c r="E10" i="2"/>
  <c r="F10" i="2" s="1"/>
  <c r="A14" i="1"/>
  <c r="C54" i="3" l="1"/>
  <c r="C48" i="4"/>
  <c r="F47" i="4"/>
  <c r="F52" i="2"/>
  <c r="C54" i="2"/>
  <c r="F52" i="3"/>
</calcChain>
</file>

<file path=xl/sharedStrings.xml><?xml version="1.0" encoding="utf-8"?>
<sst xmlns="http://schemas.openxmlformats.org/spreadsheetml/2006/main" count="257" uniqueCount="71">
  <si>
    <t>Big English</t>
  </si>
  <si>
    <t>U kunt Big English op drie verschillende manieren inzeten: Papier ● Papier + Digitaal ● Digitaal</t>
  </si>
  <si>
    <t xml:space="preserve">● Papier </t>
  </si>
  <si>
    <t xml:space="preserve">● Papier + Digitaal </t>
  </si>
  <si>
    <t>● Digitaal</t>
  </si>
  <si>
    <t>Gebruik de tabs onderaan om de gewenste Excel-sheet te openen.</t>
  </si>
  <si>
    <t>https://www.pearson.com/nl/nl_NL/po.html</t>
  </si>
  <si>
    <t>Bestellijst Big English Papier + Digitaal</t>
  </si>
  <si>
    <t xml:space="preserve">Instapdatum: </t>
  </si>
  <si>
    <t>Schoolnaam:</t>
  </si>
  <si>
    <t>Bestellijst Big English Papier</t>
  </si>
  <si>
    <t>Leerlingenmateriaal Papier</t>
  </si>
  <si>
    <t xml:space="preserve"> </t>
  </si>
  <si>
    <t>Prijzen (incl. BTW)</t>
  </si>
  <si>
    <t>Leerlingenboek (Pupil's Book)</t>
  </si>
  <si>
    <t>Werkboek (Activity Book)</t>
  </si>
  <si>
    <t>Klantnummer:</t>
  </si>
  <si>
    <t>Leerlingenmateriaal Papier + Digitaal</t>
  </si>
  <si>
    <t>Jaarlicentie online huiswerkplatform/werkboek (MyEnglishLab)</t>
  </si>
  <si>
    <t>BRIN:</t>
  </si>
  <si>
    <t>EAN</t>
  </si>
  <si>
    <t>Prijs Excl. BTW</t>
  </si>
  <si>
    <t>Leerlingenmateriaal Digitaal</t>
  </si>
  <si>
    <t>Aantal</t>
  </si>
  <si>
    <t>Totaal Excl. BTW</t>
  </si>
  <si>
    <t>Totaal incl. BTW</t>
  </si>
  <si>
    <t>Level 1</t>
  </si>
  <si>
    <t>Leerlingenmaterial</t>
  </si>
  <si>
    <t>Jaarlicentie digitaal leerlingboek + Online huiswerkplatform/werboek (eText + MyEnglishLab)</t>
  </si>
  <si>
    <t>Docentenmateriaal  - eenmalige aanschaf</t>
  </si>
  <si>
    <t>Docentenboek - Teacher's Book (Nederlandstalig of Engelstalig)</t>
  </si>
  <si>
    <t>Digiboardsoftware (Teacher’s eText)</t>
  </si>
  <si>
    <t>Flashcards</t>
  </si>
  <si>
    <t>Posterpack</t>
  </si>
  <si>
    <t>Leerlingenmateriaal</t>
  </si>
  <si>
    <t>Docentenmateriaal - eenmalige aanschaf</t>
  </si>
  <si>
    <t>Docentenhandleiding - Nederlandstalig</t>
  </si>
  <si>
    <t>Teacher's Book - Engelstalig</t>
  </si>
  <si>
    <t>9781447950660</t>
  </si>
  <si>
    <t>9781447950516</t>
  </si>
  <si>
    <t>9781447950530</t>
  </si>
  <si>
    <t>Posterpack all levels</t>
  </si>
  <si>
    <t>Level 2</t>
  </si>
  <si>
    <t>9781447950615</t>
  </si>
  <si>
    <t>9781447950578</t>
  </si>
  <si>
    <t>Docentenhandleiding -  Nederlandstalig</t>
  </si>
  <si>
    <t>9781447950592</t>
  </si>
  <si>
    <t>Level 3</t>
  </si>
  <si>
    <t>9781447950738</t>
  </si>
  <si>
    <t>9781447950691</t>
  </si>
  <si>
    <t>9781447950714</t>
  </si>
  <si>
    <t>Level 4</t>
  </si>
  <si>
    <t>Teacher's Book -  Engelstalig</t>
  </si>
  <si>
    <t>9781447950820</t>
  </si>
  <si>
    <t>9781447950783</t>
  </si>
  <si>
    <t xml:space="preserve">Flashcards </t>
  </si>
  <si>
    <t>9781447950806</t>
  </si>
  <si>
    <t>Level 5</t>
  </si>
  <si>
    <t>9781447950905</t>
  </si>
  <si>
    <t>9781447950875</t>
  </si>
  <si>
    <t xml:space="preserve">Totaal </t>
  </si>
  <si>
    <t>Digiboard software (Teacher’s eText)</t>
  </si>
  <si>
    <t>Totaal jaarlicente :</t>
  </si>
  <si>
    <t>incl.BTW</t>
  </si>
  <si>
    <t>Totaal verbruiksmateriaal:</t>
  </si>
  <si>
    <t>Bestellijst Big English Digitaal</t>
  </si>
  <si>
    <t xml:space="preserve">BRIN: </t>
  </si>
  <si>
    <t>Prijs incl. BTW</t>
  </si>
  <si>
    <t>Jaarlicentie digitaal leerlingboek + Online huiswerkplatform/werkboek (eText + MyEnglishLab)</t>
  </si>
  <si>
    <t>Leerlingmateriaal</t>
  </si>
  <si>
    <t>Totaal jaarlicentie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</si>
</sst>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€-413]\ #,##0.00"/>
    <numFmt numFmtId="165" formatCode="0000000000000"/>
    <numFmt numFmtId="166" formatCode="&quot;€&quot;\ #,##0.00"/>
  </numFmts>
  <fonts count="22">
    <font>
      <sz val="11"/>
      <color rgb="FF000000"/>
      <name val="Calibri"/>
    </font>
    <font>
      <b/>
      <sz val="10"/>
      <color rgb="FF000000"/>
      <name val="Verdana"/>
    </font>
    <font>
      <sz val="11"/>
      <color rgb="FF000000"/>
      <name val="Verdana"/>
    </font>
    <font>
      <sz val="11"/>
      <name val="Calibri"/>
    </font>
    <font>
      <sz val="10"/>
      <color rgb="FF000000"/>
      <name val="Verdana"/>
    </font>
    <font>
      <u/>
      <sz val="10"/>
      <color rgb="FF0563C1"/>
      <name val="Verdana"/>
    </font>
    <font>
      <u/>
      <sz val="10"/>
      <color rgb="FF0563C1"/>
      <name val="Verdana"/>
    </font>
    <font>
      <b/>
      <i/>
      <sz val="10"/>
      <color rgb="FF000000"/>
      <name val="Verdana"/>
    </font>
    <font>
      <sz val="10"/>
      <name val="Verdana"/>
    </font>
    <font>
      <b/>
      <i/>
      <sz val="10"/>
      <name val="Verdana"/>
    </font>
    <font>
      <b/>
      <sz val="10"/>
      <name val="Verdana"/>
    </font>
    <font>
      <b/>
      <sz val="10"/>
      <color rgb="FFFFFFFF"/>
      <name val="Verdana"/>
    </font>
    <font>
      <sz val="10"/>
      <color rgb="FFD8D8D8"/>
      <name val="Verdana"/>
    </font>
    <font>
      <b/>
      <sz val="10"/>
      <color rgb="FF0000FF"/>
      <name val="Verdana"/>
    </font>
    <font>
      <sz val="11"/>
      <color rgb="FFD8D8D8"/>
      <name val="Verdana"/>
    </font>
    <font>
      <b/>
      <sz val="10"/>
      <color rgb="FF262626"/>
      <name val="Verdana"/>
    </font>
    <font>
      <sz val="10"/>
      <color rgb="FF222222"/>
      <name val="Verdana"/>
    </font>
    <font>
      <i/>
      <sz val="10"/>
      <color rgb="FF0000FF"/>
      <name val="Verdana"/>
    </font>
    <font>
      <b/>
      <i/>
      <sz val="10"/>
      <color rgb="FF0000FF"/>
      <name val="Verdana"/>
    </font>
    <font>
      <sz val="10"/>
      <color rgb="FF0000FF"/>
      <name val="Verdana"/>
    </font>
    <font>
      <b/>
      <sz val="8"/>
      <name val="Verdana"/>
    </font>
    <font>
      <sz val="11"/>
      <color rgb="FFFFFFFF"/>
      <name val="Verdana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2DCDB"/>
        <bgColor rgb="FFF2DCDB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  <fill>
      <patternFill patternType="solid">
        <fgColor rgb="FFAEABAB"/>
        <bgColor rgb="FFAEABAB"/>
      </patternFill>
    </fill>
  </fills>
  <borders count="48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73">
    <xf numFmtId="0" fontId="0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0" fillId="3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4" fillId="5" borderId="4" xfId="0" applyFont="1" applyFill="1" applyBorder="1" applyAlignment="1" applyProtection="1">
      <protection locked="0"/>
    </xf>
    <xf numFmtId="0" fontId="2" fillId="5" borderId="4" xfId="0" applyFont="1" applyFill="1" applyBorder="1" applyAlignment="1" applyProtection="1">
      <alignment horizontal="left"/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8" fillId="5" borderId="4" xfId="0" applyFont="1" applyFill="1" applyBorder="1" applyAlignment="1" applyProtection="1">
      <protection locked="0"/>
    </xf>
    <xf numFmtId="0" fontId="14" fillId="5" borderId="4" xfId="0" applyFont="1" applyFill="1" applyBorder="1" applyAlignment="1" applyProtection="1">
      <alignment horizontal="left"/>
      <protection locked="0"/>
    </xf>
    <xf numFmtId="0" fontId="4" fillId="5" borderId="4" xfId="0" applyFont="1" applyFill="1" applyBorder="1" applyAlignment="1" applyProtection="1"/>
    <xf numFmtId="166" fontId="4" fillId="0" borderId="0" xfId="0" applyNumberFormat="1" applyFont="1" applyAlignment="1" applyProtection="1"/>
    <xf numFmtId="166" fontId="4" fillId="5" borderId="0" xfId="0" applyNumberFormat="1" applyFont="1" applyFill="1" applyAlignment="1" applyProtection="1"/>
    <xf numFmtId="166" fontId="12" fillId="5" borderId="4" xfId="0" applyNumberFormat="1" applyFont="1" applyFill="1" applyBorder="1" applyAlignment="1" applyProtection="1"/>
    <xf numFmtId="0" fontId="2" fillId="5" borderId="4" xfId="0" applyFont="1" applyFill="1" applyBorder="1" applyAlignment="1" applyProtection="1"/>
    <xf numFmtId="164" fontId="4" fillId="6" borderId="0" xfId="0" applyNumberFormat="1" applyFont="1" applyFill="1" applyAlignment="1" applyProtection="1">
      <alignment horizontal="right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 wrapText="1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wrapText="1"/>
      <protection locked="0"/>
    </xf>
    <xf numFmtId="0" fontId="7" fillId="0" borderId="16" xfId="0" applyFont="1" applyBorder="1" applyAlignment="1" applyProtection="1">
      <alignment horizontal="left" wrapText="1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164" fontId="1" fillId="0" borderId="0" xfId="0" applyNumberFormat="1" applyFont="1" applyAlignment="1" applyProtection="1">
      <protection locked="0"/>
    </xf>
    <xf numFmtId="0" fontId="1" fillId="0" borderId="0" xfId="0" applyFont="1" applyAlignment="1" applyProtection="1">
      <protection locked="0"/>
    </xf>
    <xf numFmtId="164" fontId="8" fillId="0" borderId="0" xfId="0" applyNumberFormat="1" applyFont="1" applyAlignment="1" applyProtection="1">
      <alignment horizontal="right" wrapText="1"/>
      <protection locked="0"/>
    </xf>
    <xf numFmtId="0" fontId="9" fillId="0" borderId="0" xfId="0" applyFont="1" applyAlignment="1" applyProtection="1">
      <protection locked="0"/>
    </xf>
    <xf numFmtId="164" fontId="10" fillId="0" borderId="18" xfId="0" applyNumberFormat="1" applyFont="1" applyBorder="1" applyAlignment="1" applyProtection="1">
      <protection locked="0"/>
    </xf>
    <xf numFmtId="0" fontId="10" fillId="0" borderId="18" xfId="0" applyFont="1" applyBorder="1" applyAlignment="1" applyProtection="1">
      <protection locked="0"/>
    </xf>
    <xf numFmtId="164" fontId="10" fillId="0" borderId="8" xfId="0" applyNumberFormat="1" applyFont="1" applyBorder="1" applyAlignment="1" applyProtection="1">
      <alignment horizontal="right"/>
      <protection locked="0"/>
    </xf>
    <xf numFmtId="0" fontId="11" fillId="2" borderId="19" xfId="0" applyFont="1" applyFill="1" applyBorder="1" applyAlignment="1" applyProtection="1">
      <protection locked="0"/>
    </xf>
    <xf numFmtId="0" fontId="13" fillId="2" borderId="20" xfId="0" applyFont="1" applyFill="1" applyBorder="1" applyAlignment="1" applyProtection="1">
      <protection locked="0"/>
    </xf>
    <xf numFmtId="164" fontId="13" fillId="2" borderId="21" xfId="0" applyNumberFormat="1" applyFont="1" applyFill="1" applyBorder="1" applyAlignment="1" applyProtection="1">
      <protection locked="0"/>
    </xf>
    <xf numFmtId="164" fontId="8" fillId="2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23" xfId="0" applyFont="1" applyBorder="1" applyAlignment="1" applyProtection="1">
      <protection locked="0"/>
    </xf>
    <xf numFmtId="0" fontId="13" fillId="0" borderId="24" xfId="0" applyFont="1" applyBorder="1" applyAlignment="1" applyProtection="1">
      <protection locked="0"/>
    </xf>
    <xf numFmtId="164" fontId="13" fillId="0" borderId="25" xfId="0" applyNumberFormat="1" applyFont="1" applyBorder="1" applyAlignment="1" applyProtection="1">
      <protection locked="0"/>
    </xf>
    <xf numFmtId="164" fontId="8" fillId="0" borderId="26" xfId="0" applyNumberFormat="1" applyFont="1" applyBorder="1" applyAlignment="1" applyProtection="1">
      <alignment horizontal="right" vertical="center"/>
      <protection locked="0"/>
    </xf>
    <xf numFmtId="0" fontId="8" fillId="0" borderId="27" xfId="0" applyFont="1" applyBorder="1" applyAlignment="1" applyProtection="1">
      <alignment vertical="center"/>
      <protection locked="0"/>
    </xf>
    <xf numFmtId="1" fontId="4" fillId="0" borderId="7" xfId="0" applyNumberFormat="1" applyFont="1" applyBorder="1" applyAlignment="1" applyProtection="1">
      <protection locked="0"/>
    </xf>
    <xf numFmtId="164" fontId="8" fillId="0" borderId="28" xfId="0" applyNumberFormat="1" applyFont="1" applyBorder="1" applyAlignment="1" applyProtection="1">
      <protection locked="0"/>
    </xf>
    <xf numFmtId="164" fontId="8" fillId="0" borderId="29" xfId="0" applyNumberFormat="1" applyFont="1" applyBorder="1" applyAlignment="1" applyProtection="1">
      <alignment horizontal="right" vertical="center"/>
      <protection locked="0"/>
    </xf>
    <xf numFmtId="0" fontId="15" fillId="0" borderId="27" xfId="0" applyFont="1" applyBorder="1" applyAlignment="1" applyProtection="1">
      <alignment vertical="center" wrapText="1"/>
      <protection locked="0"/>
    </xf>
    <xf numFmtId="0" fontId="8" fillId="6" borderId="27" xfId="0" applyFont="1" applyFill="1" applyBorder="1" applyAlignment="1" applyProtection="1">
      <alignment wrapText="1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protection locked="0"/>
    </xf>
    <xf numFmtId="0" fontId="11" fillId="2" borderId="27" xfId="0" applyFont="1" applyFill="1" applyBorder="1" applyAlignment="1" applyProtection="1">
      <protection locked="0"/>
    </xf>
    <xf numFmtId="164" fontId="18" fillId="2" borderId="7" xfId="0" applyNumberFormat="1" applyFont="1" applyFill="1" applyBorder="1" applyAlignment="1" applyProtection="1">
      <protection locked="0"/>
    </xf>
    <xf numFmtId="0" fontId="18" fillId="2" borderId="7" xfId="0" applyFont="1" applyFill="1" applyBorder="1" applyAlignment="1" applyProtection="1">
      <protection locked="0"/>
    </xf>
    <xf numFmtId="164" fontId="18" fillId="2" borderId="30" xfId="0" applyNumberFormat="1" applyFont="1" applyFill="1" applyBorder="1" applyAlignment="1" applyProtection="1">
      <protection locked="0"/>
    </xf>
    <xf numFmtId="164" fontId="8" fillId="2" borderId="29" xfId="0" applyNumberFormat="1" applyFont="1" applyFill="1" applyBorder="1" applyAlignment="1" applyProtection="1">
      <alignment horizontal="right"/>
      <protection locked="0"/>
    </xf>
    <xf numFmtId="0" fontId="15" fillId="0" borderId="23" xfId="0" applyFont="1" applyBorder="1" applyAlignment="1" applyProtection="1">
      <protection locked="0"/>
    </xf>
    <xf numFmtId="0" fontId="8" fillId="6" borderId="7" xfId="0" applyFont="1" applyFill="1" applyBorder="1" applyAlignment="1" applyProtection="1">
      <alignment wrapText="1"/>
      <protection locked="0"/>
    </xf>
    <xf numFmtId="0" fontId="11" fillId="2" borderId="7" xfId="0" applyFont="1" applyFill="1" applyBorder="1" applyAlignment="1" applyProtection="1">
      <protection locked="0"/>
    </xf>
    <xf numFmtId="164" fontId="8" fillId="2" borderId="31" xfId="0" applyNumberFormat="1" applyFont="1" applyFill="1" applyBorder="1" applyAlignment="1" applyProtection="1">
      <alignment horizontal="right"/>
      <protection locked="0"/>
    </xf>
    <xf numFmtId="0" fontId="15" fillId="0" borderId="7" xfId="0" applyFont="1" applyBorder="1" applyAlignment="1" applyProtection="1">
      <alignment vertical="center" wrapText="1"/>
      <protection locked="0"/>
    </xf>
    <xf numFmtId="0" fontId="13" fillId="2" borderId="7" xfId="0" applyFont="1" applyFill="1" applyBorder="1" applyAlignment="1" applyProtection="1">
      <protection locked="0"/>
    </xf>
    <xf numFmtId="164" fontId="13" fillId="2" borderId="30" xfId="0" applyNumberFormat="1" applyFont="1" applyFill="1" applyBorder="1" applyAlignment="1" applyProtection="1">
      <protection locked="0"/>
    </xf>
    <xf numFmtId="1" fontId="8" fillId="2" borderId="7" xfId="0" applyNumberFormat="1" applyFont="1" applyFill="1" applyBorder="1" applyAlignment="1" applyProtection="1">
      <protection locked="0"/>
    </xf>
    <xf numFmtId="164" fontId="8" fillId="2" borderId="30" xfId="0" applyNumberFormat="1" applyFont="1" applyFill="1" applyBorder="1" applyAlignment="1" applyProtection="1">
      <protection locked="0"/>
    </xf>
    <xf numFmtId="1" fontId="8" fillId="0" borderId="7" xfId="0" applyNumberFormat="1" applyFont="1" applyBorder="1" applyAlignment="1" applyProtection="1">
      <protection locked="0"/>
    </xf>
    <xf numFmtId="1" fontId="8" fillId="0" borderId="32" xfId="0" applyNumberFormat="1" applyFont="1" applyBorder="1" applyAlignment="1" applyProtection="1">
      <protection locked="0"/>
    </xf>
    <xf numFmtId="1" fontId="8" fillId="2" borderId="41" xfId="0" applyNumberFormat="1" applyFont="1" applyFill="1" applyBorder="1" applyAlignment="1" applyProtection="1">
      <protection locked="0"/>
    </xf>
    <xf numFmtId="164" fontId="10" fillId="2" borderId="7" xfId="0" applyNumberFormat="1" applyFont="1" applyFill="1" applyBorder="1" applyAlignment="1" applyProtection="1">
      <protection locked="0"/>
    </xf>
    <xf numFmtId="164" fontId="10" fillId="2" borderId="7" xfId="0" applyNumberFormat="1" applyFont="1" applyFill="1" applyBorder="1" applyAlignment="1" applyProtection="1">
      <alignment horizontal="right"/>
      <protection locked="0"/>
    </xf>
    <xf numFmtId="0" fontId="10" fillId="6" borderId="4" xfId="0" applyFont="1" applyFill="1" applyBorder="1" applyAlignment="1" applyProtection="1">
      <alignment horizontal="center"/>
      <protection locked="0"/>
    </xf>
    <xf numFmtId="164" fontId="10" fillId="6" borderId="36" xfId="0" applyNumberFormat="1" applyFont="1" applyFill="1" applyBorder="1" applyAlignment="1" applyProtection="1">
      <protection locked="0"/>
    </xf>
    <xf numFmtId="1" fontId="8" fillId="6" borderId="36" xfId="0" applyNumberFormat="1" applyFont="1" applyFill="1" applyBorder="1" applyAlignment="1" applyProtection="1">
      <protection locked="0"/>
    </xf>
    <xf numFmtId="164" fontId="10" fillId="6" borderId="36" xfId="0" applyNumberFormat="1" applyFont="1" applyFill="1" applyBorder="1" applyAlignment="1" applyProtection="1">
      <alignment horizontal="right"/>
      <protection locked="0"/>
    </xf>
    <xf numFmtId="0" fontId="9" fillId="7" borderId="38" xfId="0" applyFont="1" applyFill="1" applyBorder="1" applyAlignment="1" applyProtection="1">
      <protection locked="0"/>
    </xf>
    <xf numFmtId="165" fontId="10" fillId="7" borderId="39" xfId="0" applyNumberFormat="1" applyFont="1" applyFill="1" applyBorder="1" applyAlignment="1" applyProtection="1">
      <protection locked="0"/>
    </xf>
    <xf numFmtId="164" fontId="10" fillId="7" borderId="39" xfId="0" applyNumberFormat="1" applyFont="1" applyFill="1" applyBorder="1" applyAlignment="1" applyProtection="1">
      <protection locked="0"/>
    </xf>
    <xf numFmtId="1" fontId="10" fillId="7" borderId="40" xfId="0" applyNumberFormat="1" applyFont="1" applyFill="1" applyBorder="1" applyAlignment="1" applyProtection="1">
      <protection locked="0"/>
    </xf>
    <xf numFmtId="164" fontId="8" fillId="0" borderId="0" xfId="0" applyNumberFormat="1" applyFont="1" applyAlignment="1" applyProtection="1">
      <protection locked="0"/>
    </xf>
    <xf numFmtId="164" fontId="8" fillId="0" borderId="0" xfId="0" applyNumberFormat="1" applyFont="1" applyAlignment="1" applyProtection="1">
      <alignment horizontal="right"/>
      <protection locked="0"/>
    </xf>
    <xf numFmtId="165" fontId="10" fillId="0" borderId="17" xfId="0" applyNumberFormat="1" applyFont="1" applyBorder="1" applyAlignment="1" applyProtection="1"/>
    <xf numFmtId="164" fontId="10" fillId="0" borderId="18" xfId="0" applyNumberFormat="1" applyFont="1" applyBorder="1" applyAlignment="1" applyProtection="1"/>
    <xf numFmtId="165" fontId="13" fillId="2" borderId="20" xfId="0" applyNumberFormat="1" applyFont="1" applyFill="1" applyBorder="1" applyAlignment="1" applyProtection="1"/>
    <xf numFmtId="164" fontId="13" fillId="2" borderId="20" xfId="0" applyNumberFormat="1" applyFont="1" applyFill="1" applyBorder="1" applyAlignment="1" applyProtection="1"/>
    <xf numFmtId="165" fontId="13" fillId="0" borderId="24" xfId="0" applyNumberFormat="1" applyFont="1" applyBorder="1" applyAlignment="1" applyProtection="1"/>
    <xf numFmtId="164" fontId="13" fillId="0" borderId="24" xfId="0" applyNumberFormat="1" applyFont="1" applyBorder="1" applyAlignment="1" applyProtection="1"/>
    <xf numFmtId="165" fontId="8" fillId="0" borderId="7" xfId="0" applyNumberFormat="1" applyFont="1" applyBorder="1" applyAlignment="1" applyProtection="1">
      <alignment horizontal="left" vertical="center"/>
    </xf>
    <xf numFmtId="164" fontId="8" fillId="0" borderId="7" xfId="0" applyNumberFormat="1" applyFont="1" applyBorder="1" applyAlignment="1" applyProtection="1">
      <alignment horizontal="right"/>
    </xf>
    <xf numFmtId="165" fontId="8" fillId="0" borderId="7" xfId="0" applyNumberFormat="1" applyFont="1" applyBorder="1" applyAlignment="1" applyProtection="1">
      <alignment horizontal="left"/>
    </xf>
    <xf numFmtId="164" fontId="8" fillId="0" borderId="7" xfId="0" applyNumberFormat="1" applyFont="1" applyBorder="1" applyAlignment="1" applyProtection="1"/>
    <xf numFmtId="164" fontId="4" fillId="6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Border="1" applyAlignment="1" applyProtection="1"/>
    <xf numFmtId="1" fontId="16" fillId="0" borderId="7" xfId="0" applyNumberFormat="1" applyFont="1" applyBorder="1" applyAlignment="1" applyProtection="1">
      <alignment horizontal="left"/>
    </xf>
    <xf numFmtId="165" fontId="17" fillId="2" borderId="7" xfId="0" applyNumberFormat="1" applyFont="1" applyFill="1" applyBorder="1" applyAlignment="1" applyProtection="1"/>
    <xf numFmtId="164" fontId="18" fillId="2" borderId="7" xfId="0" applyNumberFormat="1" applyFont="1" applyFill="1" applyBorder="1" applyAlignment="1" applyProtection="1"/>
    <xf numFmtId="165" fontId="18" fillId="2" borderId="7" xfId="0" applyNumberFormat="1" applyFont="1" applyFill="1" applyBorder="1" applyAlignment="1" applyProtection="1"/>
    <xf numFmtId="165" fontId="19" fillId="2" borderId="7" xfId="0" applyNumberFormat="1" applyFont="1" applyFill="1" applyBorder="1" applyAlignment="1" applyProtection="1"/>
    <xf numFmtId="164" fontId="13" fillId="2" borderId="7" xfId="0" applyNumberFormat="1" applyFont="1" applyFill="1" applyBorder="1" applyAlignment="1" applyProtection="1"/>
    <xf numFmtId="165" fontId="8" fillId="2" borderId="7" xfId="0" applyNumberFormat="1" applyFont="1" applyFill="1" applyBorder="1" applyAlignment="1" applyProtection="1">
      <alignment horizontal="left"/>
    </xf>
    <xf numFmtId="164" fontId="8" fillId="2" borderId="7" xfId="0" applyNumberFormat="1" applyFont="1" applyFill="1" applyBorder="1" applyAlignment="1" applyProtection="1"/>
    <xf numFmtId="0" fontId="1" fillId="2" borderId="6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 applyProtection="1">
      <alignment horizontal="center" wrapText="1"/>
      <protection locked="0"/>
    </xf>
    <xf numFmtId="1" fontId="8" fillId="2" borderId="33" xfId="0" applyNumberFormat="1" applyFont="1" applyFill="1" applyBorder="1" applyAlignment="1" applyProtection="1">
      <protection locked="0"/>
    </xf>
    <xf numFmtId="164" fontId="10" fillId="2" borderId="34" xfId="0" applyNumberFormat="1" applyFont="1" applyFill="1" applyBorder="1" applyAlignment="1" applyProtection="1">
      <protection locked="0"/>
    </xf>
    <xf numFmtId="164" fontId="10" fillId="2" borderId="35" xfId="0" applyNumberFormat="1" applyFont="1" applyFill="1" applyBorder="1" applyAlignment="1" applyProtection="1">
      <alignment horizontal="right"/>
      <protection locked="0"/>
    </xf>
    <xf numFmtId="0" fontId="20" fillId="6" borderId="4" xfId="0" applyFont="1" applyFill="1" applyBorder="1" applyAlignment="1" applyProtection="1">
      <alignment horizontal="center"/>
      <protection locked="0"/>
    </xf>
    <xf numFmtId="1" fontId="8" fillId="6" borderId="37" xfId="0" applyNumberFormat="1" applyFont="1" applyFill="1" applyBorder="1" applyAlignment="1" applyProtection="1">
      <protection locked="0"/>
    </xf>
    <xf numFmtId="164" fontId="10" fillId="6" borderId="4" xfId="0" applyNumberFormat="1" applyFont="1" applyFill="1" applyBorder="1" applyAlignment="1" applyProtection="1">
      <protection locked="0"/>
    </xf>
    <xf numFmtId="164" fontId="10" fillId="6" borderId="4" xfId="0" applyNumberFormat="1" applyFont="1" applyFill="1" applyBorder="1" applyAlignment="1" applyProtection="1">
      <alignment horizontal="right"/>
      <protection locked="0"/>
    </xf>
    <xf numFmtId="165" fontId="8" fillId="6" borderId="7" xfId="0" applyNumberFormat="1" applyFont="1" applyFill="1" applyBorder="1" applyAlignment="1" applyProtection="1">
      <alignment horizontal="left" vertical="center"/>
    </xf>
    <xf numFmtId="164" fontId="0" fillId="0" borderId="0" xfId="0" applyNumberFormat="1" applyFont="1" applyAlignment="1" applyProtection="1">
      <alignment horizontal="right"/>
    </xf>
    <xf numFmtId="1" fontId="16" fillId="0" borderId="0" xfId="0" applyNumberFormat="1" applyFont="1" applyAlignment="1" applyProtection="1">
      <alignment horizontal="left"/>
    </xf>
    <xf numFmtId="164" fontId="4" fillId="2" borderId="7" xfId="0" applyNumberFormat="1" applyFont="1" applyFill="1" applyBorder="1" applyAlignment="1" applyProtection="1"/>
    <xf numFmtId="0" fontId="4" fillId="2" borderId="42" xfId="0" applyFont="1" applyFill="1" applyBorder="1" applyAlignment="1" applyProtection="1">
      <alignment horizontal="center" wrapText="1"/>
      <protection locked="0"/>
    </xf>
    <xf numFmtId="0" fontId="7" fillId="0" borderId="29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164" fontId="4" fillId="0" borderId="0" xfId="0" applyNumberFormat="1" applyFont="1" applyAlignment="1" applyProtection="1">
      <alignment wrapText="1"/>
      <protection locked="0"/>
    </xf>
    <xf numFmtId="0" fontId="7" fillId="0" borderId="29" xfId="0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7" fillId="0" borderId="43" xfId="0" applyFont="1" applyBorder="1" applyAlignment="1" applyProtection="1">
      <alignment wrapText="1"/>
      <protection locked="0"/>
    </xf>
    <xf numFmtId="0" fontId="11" fillId="2" borderId="44" xfId="0" applyFont="1" applyFill="1" applyBorder="1" applyAlignment="1" applyProtection="1">
      <protection locked="0"/>
    </xf>
    <xf numFmtId="0" fontId="1" fillId="2" borderId="45" xfId="0" applyFont="1" applyFill="1" applyBorder="1" applyAlignment="1" applyProtection="1">
      <protection locked="0"/>
    </xf>
    <xf numFmtId="164" fontId="1" fillId="2" borderId="45" xfId="0" applyNumberFormat="1" applyFont="1" applyFill="1" applyBorder="1" applyAlignment="1" applyProtection="1">
      <protection locked="0"/>
    </xf>
    <xf numFmtId="164" fontId="1" fillId="2" borderId="46" xfId="0" applyNumberFormat="1" applyFont="1" applyFill="1" applyBorder="1" applyAlignment="1" applyProtection="1">
      <protection locked="0"/>
    </xf>
    <xf numFmtId="0" fontId="10" fillId="0" borderId="7" xfId="0" applyFont="1" applyBorder="1" applyAlignment="1" applyProtection="1">
      <protection locked="0"/>
    </xf>
    <xf numFmtId="0" fontId="1" fillId="0" borderId="7" xfId="0" applyFont="1" applyBorder="1" applyAlignment="1" applyProtection="1">
      <protection locked="0"/>
    </xf>
    <xf numFmtId="164" fontId="1" fillId="0" borderId="7" xfId="0" applyNumberFormat="1" applyFont="1" applyBorder="1" applyAlignment="1" applyProtection="1">
      <protection locked="0"/>
    </xf>
    <xf numFmtId="166" fontId="4" fillId="0" borderId="7" xfId="0" applyNumberFormat="1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166" fontId="2" fillId="0" borderId="7" xfId="0" applyNumberFormat="1" applyFont="1" applyBorder="1" applyAlignment="1" applyProtection="1">
      <protection locked="0"/>
    </xf>
    <xf numFmtId="0" fontId="11" fillId="8" borderId="7" xfId="0" applyFont="1" applyFill="1" applyBorder="1" applyAlignment="1" applyProtection="1">
      <protection locked="0"/>
    </xf>
    <xf numFmtId="0" fontId="21" fillId="8" borderId="7" xfId="0" applyFont="1" applyFill="1" applyBorder="1" applyAlignment="1" applyProtection="1">
      <protection locked="0"/>
    </xf>
    <xf numFmtId="166" fontId="21" fillId="8" borderId="7" xfId="0" applyNumberFormat="1" applyFont="1" applyFill="1" applyBorder="1" applyAlignment="1" applyProtection="1">
      <protection locked="0"/>
    </xf>
    <xf numFmtId="0" fontId="21" fillId="0" borderId="7" xfId="0" applyFont="1" applyBorder="1" applyAlignment="1" applyProtection="1">
      <protection locked="0"/>
    </xf>
    <xf numFmtId="166" fontId="21" fillId="0" borderId="7" xfId="0" applyNumberFormat="1" applyFont="1" applyBorder="1" applyAlignment="1" applyProtection="1"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4" fillId="6" borderId="27" xfId="0" applyFont="1" applyFill="1" applyBorder="1" applyAlignment="1" applyProtection="1">
      <alignment wrapText="1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164" fontId="10" fillId="2" borderId="38" xfId="0" applyNumberFormat="1" applyFont="1" applyFill="1" applyBorder="1" applyAlignment="1" applyProtection="1">
      <protection locked="0"/>
    </xf>
    <xf numFmtId="1" fontId="8" fillId="2" borderId="38" xfId="0" applyNumberFormat="1" applyFont="1" applyFill="1" applyBorder="1" applyAlignment="1" applyProtection="1">
      <protection locked="0"/>
    </xf>
    <xf numFmtId="0" fontId="7" fillId="9" borderId="4" xfId="0" applyFont="1" applyFill="1" applyBorder="1" applyAlignment="1" applyProtection="1">
      <protection locked="0"/>
    </xf>
    <xf numFmtId="164" fontId="7" fillId="2" borderId="47" xfId="0" applyNumberFormat="1" applyFont="1" applyFill="1" applyBorder="1" applyAlignment="1" applyProtection="1">
      <protection locked="0"/>
    </xf>
    <xf numFmtId="0" fontId="1" fillId="2" borderId="45" xfId="0" applyFont="1" applyFill="1" applyBorder="1" applyAlignment="1" applyProtection="1"/>
    <xf numFmtId="164" fontId="1" fillId="2" borderId="45" xfId="0" applyNumberFormat="1" applyFont="1" applyFill="1" applyBorder="1" applyAlignment="1" applyProtection="1"/>
    <xf numFmtId="0" fontId="1" fillId="0" borderId="7" xfId="0" applyFont="1" applyBorder="1" applyAlignment="1" applyProtection="1"/>
    <xf numFmtId="164" fontId="1" fillId="0" borderId="7" xfId="0" applyNumberFormat="1" applyFont="1" applyBorder="1" applyAlignment="1" applyProtection="1"/>
    <xf numFmtId="165" fontId="4" fillId="6" borderId="7" xfId="0" applyNumberFormat="1" applyFont="1" applyFill="1" applyBorder="1" applyAlignment="1" applyProtection="1">
      <alignment horizontal="left" vertical="center"/>
    </xf>
    <xf numFmtId="166" fontId="4" fillId="0" borderId="7" xfId="0" applyNumberFormat="1" applyFont="1" applyBorder="1" applyAlignment="1" applyProtection="1"/>
    <xf numFmtId="0" fontId="2" fillId="0" borderId="7" xfId="0" applyFont="1" applyBorder="1" applyAlignment="1" applyProtection="1"/>
    <xf numFmtId="166" fontId="2" fillId="0" borderId="7" xfId="0" applyNumberFormat="1" applyFont="1" applyBorder="1" applyAlignment="1" applyProtection="1"/>
    <xf numFmtId="0" fontId="21" fillId="8" borderId="7" xfId="0" applyFont="1" applyFill="1" applyBorder="1" applyAlignment="1" applyProtection="1"/>
    <xf numFmtId="166" fontId="21" fillId="8" borderId="7" xfId="0" applyNumberFormat="1" applyFont="1" applyFill="1" applyBorder="1" applyAlignment="1" applyProtection="1"/>
    <xf numFmtId="0" fontId="21" fillId="0" borderId="7" xfId="0" applyFont="1" applyBorder="1" applyAlignment="1" applyProtection="1"/>
    <xf numFmtId="166" fontId="21" fillId="0" borderId="7" xfId="0" applyNumberFormat="1" applyFont="1" applyBorder="1" applyAlignment="1" applyProtection="1"/>
    <xf numFmtId="165" fontId="4" fillId="0" borderId="7" xfId="0" applyNumberFormat="1" applyFont="1" applyBorder="1" applyAlignment="1" applyProtection="1">
      <alignment horizontal="left" vertical="center"/>
    </xf>
    <xf numFmtId="0" fontId="10" fillId="6" borderId="11" xfId="0" applyFont="1" applyFill="1" applyBorder="1" applyAlignment="1" applyProtection="1">
      <alignment horizontal="center"/>
      <protection locked="0"/>
    </xf>
    <xf numFmtId="0" fontId="3" fillId="0" borderId="14" xfId="0" applyFont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5" fontId="8" fillId="6" borderId="10" xfId="0" applyNumberFormat="1" applyFont="1" applyFill="1" applyBorder="1" applyAlignment="1" applyProtection="1">
      <alignment horizontal="center" wrapText="1"/>
      <protection locked="0"/>
    </xf>
    <xf numFmtId="0" fontId="3" fillId="0" borderId="12" xfId="0" applyFont="1" applyBorder="1" applyProtection="1">
      <protection locked="0"/>
    </xf>
    <xf numFmtId="0" fontId="3" fillId="0" borderId="15" xfId="0" applyFont="1" applyBorder="1" applyProtection="1">
      <protection locked="0"/>
    </xf>
    <xf numFmtId="165" fontId="8" fillId="6" borderId="11" xfId="0" applyNumberFormat="1" applyFont="1" applyFill="1" applyBorder="1" applyAlignment="1" applyProtection="1">
      <alignment horizontal="center" wrapText="1"/>
      <protection locked="0"/>
    </xf>
    <xf numFmtId="0" fontId="3" fillId="0" borderId="13" xfId="0" applyFont="1" applyBorder="1" applyProtection="1">
      <protection locked="0"/>
    </xf>
    <xf numFmtId="0" fontId="20" fillId="6" borderId="11" xfId="0" applyFont="1" applyFill="1" applyBorder="1" applyAlignment="1" applyProtection="1">
      <alignment horizontal="center"/>
      <protection locked="0"/>
    </xf>
    <xf numFmtId="0" fontId="20" fillId="6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504950" cy="12573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earson.com/nl/nl_NL/p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17" workbookViewId="0">
      <selection activeCell="A11" sqref="A11"/>
    </sheetView>
  </sheetViews>
  <sheetFormatPr defaultColWidth="17.28515625" defaultRowHeight="15" customHeight="1"/>
  <cols>
    <col min="1" max="1" width="95.140625" style="3" customWidth="1"/>
    <col min="2" max="2" width="15" style="3" customWidth="1"/>
    <col min="3" max="3" width="12.5703125" style="3" customWidth="1"/>
    <col min="4" max="6" width="9.140625" style="3" customWidth="1"/>
    <col min="7" max="26" width="8.7109375" style="3" customWidth="1"/>
    <col min="27" max="16384" width="17.28515625" style="3"/>
  </cols>
  <sheetData>
    <row r="1" spans="1:26" ht="14.2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1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1"/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4" t="s">
        <v>1</v>
      </c>
      <c r="B8" s="1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4" t="s">
        <v>2</v>
      </c>
      <c r="B9" s="1"/>
      <c r="C9" s="6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" t="s">
        <v>3</v>
      </c>
      <c r="B10" s="1"/>
      <c r="C10" s="6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4" t="s">
        <v>4</v>
      </c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4"/>
      <c r="B12" s="1"/>
      <c r="C12" s="6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" t="s">
        <v>5</v>
      </c>
      <c r="B13" s="1"/>
      <c r="C13" s="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7" t="str">
        <f>HYPERLINK("mailto:elt.service@pearson.com","elt.service@pearson.com")</f>
        <v>elt.service@pearson.com</v>
      </c>
      <c r="B14" s="1"/>
      <c r="C14" s="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8" t="s">
        <v>6</v>
      </c>
      <c r="B15" s="1"/>
      <c r="C15" s="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"/>
      <c r="C17" s="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9" t="s">
        <v>11</v>
      </c>
      <c r="B18" s="14" t="s">
        <v>13</v>
      </c>
      <c r="C18" s="10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" t="s">
        <v>14</v>
      </c>
      <c r="B19" s="15">
        <v>20.52</v>
      </c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4" t="s">
        <v>15</v>
      </c>
      <c r="B20" s="15">
        <v>5.95</v>
      </c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9" t="s">
        <v>17</v>
      </c>
      <c r="B21" s="16"/>
      <c r="C21" s="1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4" t="s">
        <v>14</v>
      </c>
      <c r="B22" s="15">
        <v>20.52</v>
      </c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" t="s">
        <v>18</v>
      </c>
      <c r="B23" s="15">
        <v>5.46</v>
      </c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2" t="s">
        <v>22</v>
      </c>
      <c r="B24" s="17"/>
      <c r="C24" s="1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4" t="s">
        <v>28</v>
      </c>
      <c r="B25" s="15">
        <v>10.27</v>
      </c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9" t="s">
        <v>29</v>
      </c>
      <c r="B26" s="18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" t="s">
        <v>30</v>
      </c>
      <c r="B27" s="15">
        <v>45.67</v>
      </c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4" t="s">
        <v>31</v>
      </c>
      <c r="B28" s="15">
        <v>120.8</v>
      </c>
      <c r="C28" s="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4" t="s">
        <v>32</v>
      </c>
      <c r="B29" s="15">
        <v>46.26</v>
      </c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" t="s">
        <v>33</v>
      </c>
      <c r="B30" s="19">
        <v>19.62</v>
      </c>
      <c r="C30" s="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2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2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 selectLockedCells="1"/>
  <hyperlinks>
    <hyperlink ref="A15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  <outlinePr summaryBelow="0" summaryRight="0"/>
  </sheetPr>
  <dimension ref="A1:Z1000"/>
  <sheetViews>
    <sheetView tabSelected="1" topLeftCell="A3" workbookViewId="0">
      <selection activeCell="D44" sqref="D44"/>
    </sheetView>
  </sheetViews>
  <sheetFormatPr defaultColWidth="17.28515625" defaultRowHeight="15" customHeight="1"/>
  <cols>
    <col min="1" max="1" width="62.140625" style="3" customWidth="1"/>
    <col min="2" max="2" width="16.42578125" style="3" bestFit="1" customWidth="1"/>
    <col min="3" max="3" width="16.7109375" style="3" customWidth="1"/>
    <col min="4" max="4" width="8" style="3" customWidth="1"/>
    <col min="5" max="5" width="18.7109375" style="3" customWidth="1"/>
    <col min="6" max="6" width="18" style="3" customWidth="1"/>
    <col min="7" max="26" width="8.7109375" style="3" customWidth="1"/>
    <col min="27" max="16384" width="17.28515625" style="3"/>
  </cols>
  <sheetData>
    <row r="1" spans="1:26" ht="14.25" customHeight="1">
      <c r="A1" s="163" t="s">
        <v>0</v>
      </c>
      <c r="B1" s="164"/>
      <c r="C1" s="164"/>
      <c r="D1" s="164"/>
      <c r="E1" s="164"/>
      <c r="F1" s="16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>
      <c r="A2" s="20"/>
      <c r="B2" s="21"/>
      <c r="C2" s="22"/>
      <c r="D2" s="20"/>
      <c r="E2" s="22"/>
      <c r="F2" s="2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>
      <c r="A3" s="24"/>
      <c r="B3" s="25"/>
      <c r="C3" s="26"/>
      <c r="D3" s="27"/>
      <c r="E3" s="26"/>
      <c r="F3" s="28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4.25" customHeight="1">
      <c r="A4" s="29" t="s">
        <v>10</v>
      </c>
      <c r="B4" s="25"/>
      <c r="C4" s="26"/>
      <c r="D4" s="27"/>
      <c r="E4" s="26"/>
      <c r="F4" s="2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4.25" customHeight="1">
      <c r="A5" s="30" t="s">
        <v>9</v>
      </c>
      <c r="B5" s="166" t="s">
        <v>12</v>
      </c>
      <c r="C5" s="167"/>
      <c r="D5" s="167"/>
      <c r="E5" s="167"/>
      <c r="F5" s="16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4.25" customHeight="1">
      <c r="A6" s="31" t="s">
        <v>16</v>
      </c>
      <c r="B6" s="32"/>
      <c r="C6" s="33"/>
      <c r="D6" s="34"/>
      <c r="E6" s="33"/>
      <c r="F6" s="35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4.25" customHeight="1">
      <c r="A7" s="36" t="s">
        <v>19</v>
      </c>
      <c r="B7" s="85" t="s">
        <v>20</v>
      </c>
      <c r="C7" s="86" t="s">
        <v>21</v>
      </c>
      <c r="D7" s="38" t="s">
        <v>23</v>
      </c>
      <c r="E7" s="37" t="s">
        <v>24</v>
      </c>
      <c r="F7" s="39" t="s">
        <v>25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4.25" customHeight="1">
      <c r="A8" s="40" t="s">
        <v>26</v>
      </c>
      <c r="B8" s="87"/>
      <c r="C8" s="88"/>
      <c r="D8" s="41"/>
      <c r="E8" s="42"/>
      <c r="F8" s="4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4.25" customHeight="1">
      <c r="A9" s="44" t="s">
        <v>34</v>
      </c>
      <c r="B9" s="89"/>
      <c r="C9" s="90"/>
      <c r="D9" s="45"/>
      <c r="E9" s="46"/>
      <c r="F9" s="4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4.25" customHeight="1">
      <c r="A10" s="48" t="s">
        <v>14</v>
      </c>
      <c r="B10" s="91">
        <v>9781447951261</v>
      </c>
      <c r="C10" s="92">
        <v>18.829999999999998</v>
      </c>
      <c r="D10" s="49">
        <v>0</v>
      </c>
      <c r="E10" s="50">
        <f t="shared" ref="E10:E11" si="0">C10*D10</f>
        <v>0</v>
      </c>
      <c r="F10" s="51">
        <f t="shared" ref="F10:F11" si="1">E10*1.09</f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4.25" customHeight="1">
      <c r="A11" s="48" t="s">
        <v>15</v>
      </c>
      <c r="B11" s="91">
        <v>9781447950523</v>
      </c>
      <c r="C11" s="92">
        <v>5.46</v>
      </c>
      <c r="D11" s="49">
        <v>0</v>
      </c>
      <c r="E11" s="50">
        <f t="shared" si="0"/>
        <v>0</v>
      </c>
      <c r="F11" s="51">
        <f t="shared" si="1"/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4.25" customHeight="1">
      <c r="A12" s="52" t="s">
        <v>35</v>
      </c>
      <c r="B12" s="91"/>
      <c r="C12" s="92"/>
      <c r="D12" s="49"/>
      <c r="E12" s="50" t="s">
        <v>12</v>
      </c>
      <c r="F12" s="51" t="s">
        <v>12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>
      <c r="A13" s="53" t="s">
        <v>36</v>
      </c>
      <c r="B13" s="93">
        <v>9781447980735</v>
      </c>
      <c r="C13" s="94">
        <v>41.9</v>
      </c>
      <c r="D13" s="49">
        <v>0</v>
      </c>
      <c r="E13" s="50">
        <f t="shared" ref="E13:E17" si="2">C13*D13</f>
        <v>0</v>
      </c>
      <c r="F13" s="51">
        <f t="shared" ref="F13:F17" si="3">E13*1.09</f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4.25" customHeight="1">
      <c r="A14" s="54" t="s">
        <v>37</v>
      </c>
      <c r="B14" s="91" t="s">
        <v>38</v>
      </c>
      <c r="C14" s="94">
        <v>41.9</v>
      </c>
      <c r="D14" s="49">
        <v>0</v>
      </c>
      <c r="E14" s="50">
        <f t="shared" si="2"/>
        <v>0</v>
      </c>
      <c r="F14" s="51">
        <f t="shared" si="3"/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4.25" customHeight="1">
      <c r="A15" s="55" t="s">
        <v>31</v>
      </c>
      <c r="B15" s="91" t="s">
        <v>39</v>
      </c>
      <c r="C15" s="95">
        <v>110.83</v>
      </c>
      <c r="D15" s="49">
        <v>0</v>
      </c>
      <c r="E15" s="50">
        <f t="shared" si="2"/>
        <v>0</v>
      </c>
      <c r="F15" s="51">
        <f t="shared" si="3"/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4.25" customHeight="1">
      <c r="A16" s="54" t="s">
        <v>32</v>
      </c>
      <c r="B16" s="91" t="s">
        <v>40</v>
      </c>
      <c r="C16" s="96">
        <v>42.44</v>
      </c>
      <c r="D16" s="49">
        <v>0</v>
      </c>
      <c r="E16" s="50">
        <f t="shared" si="2"/>
        <v>0</v>
      </c>
      <c r="F16" s="51">
        <f t="shared" si="3"/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>
      <c r="A17" s="48" t="s">
        <v>41</v>
      </c>
      <c r="B17" s="97">
        <v>9781447951070</v>
      </c>
      <c r="C17" s="95">
        <v>18</v>
      </c>
      <c r="D17" s="49">
        <v>0</v>
      </c>
      <c r="E17" s="50">
        <f t="shared" si="2"/>
        <v>0</v>
      </c>
      <c r="F17" s="51">
        <f t="shared" si="3"/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4.25" customHeight="1">
      <c r="A18" s="56" t="s">
        <v>42</v>
      </c>
      <c r="B18" s="98"/>
      <c r="C18" s="99"/>
      <c r="D18" s="58"/>
      <c r="E18" s="59"/>
      <c r="F18" s="60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4.25" customHeight="1">
      <c r="A19" s="61" t="s">
        <v>34</v>
      </c>
      <c r="B19" s="89"/>
      <c r="C19" s="90"/>
      <c r="D19" s="45"/>
      <c r="E19" s="46"/>
      <c r="F19" s="47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4.25" customHeight="1">
      <c r="A20" s="48" t="s">
        <v>14</v>
      </c>
      <c r="B20" s="91">
        <v>9781447951278</v>
      </c>
      <c r="C20" s="92">
        <v>18.829999999999998</v>
      </c>
      <c r="D20" s="49">
        <v>0</v>
      </c>
      <c r="E20" s="50">
        <f t="shared" ref="E20:E21" si="4">C20*D20</f>
        <v>0</v>
      </c>
      <c r="F20" s="51">
        <f t="shared" ref="F20:F21" si="5">E20*1.09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4.25" customHeight="1">
      <c r="A21" s="48" t="s">
        <v>15</v>
      </c>
      <c r="B21" s="91">
        <v>9781447950585</v>
      </c>
      <c r="C21" s="92">
        <v>5.46</v>
      </c>
      <c r="D21" s="49">
        <v>0</v>
      </c>
      <c r="E21" s="50">
        <f t="shared" si="4"/>
        <v>0</v>
      </c>
      <c r="F21" s="51">
        <f t="shared" si="5"/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4.25" customHeight="1">
      <c r="A22" s="52" t="s">
        <v>35</v>
      </c>
      <c r="B22" s="91"/>
      <c r="C22" s="92"/>
      <c r="D22" s="49"/>
      <c r="E22" s="50" t="s">
        <v>12</v>
      </c>
      <c r="F22" s="51" t="s">
        <v>12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4.25" customHeight="1">
      <c r="A23" s="62" t="s">
        <v>45</v>
      </c>
      <c r="B23" s="93">
        <v>9781447980742</v>
      </c>
      <c r="C23" s="94">
        <v>41.9</v>
      </c>
      <c r="D23" s="49">
        <v>0</v>
      </c>
      <c r="E23" s="50">
        <f t="shared" ref="E23:E26" si="6">C23*D23</f>
        <v>0</v>
      </c>
      <c r="F23" s="51">
        <f t="shared" ref="F23:F26" si="7">E23*1.09</f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4.25" customHeight="1">
      <c r="A24" s="54" t="s">
        <v>37</v>
      </c>
      <c r="B24" s="91" t="s">
        <v>43</v>
      </c>
      <c r="C24" s="94">
        <v>41.9</v>
      </c>
      <c r="D24" s="49">
        <v>0</v>
      </c>
      <c r="E24" s="50">
        <f t="shared" si="6"/>
        <v>0</v>
      </c>
      <c r="F24" s="51">
        <f t="shared" si="7"/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4.25" customHeight="1">
      <c r="A25" s="55" t="s">
        <v>31</v>
      </c>
      <c r="B25" s="91" t="s">
        <v>44</v>
      </c>
      <c r="C25" s="95">
        <v>110.83</v>
      </c>
      <c r="D25" s="49">
        <v>0</v>
      </c>
      <c r="E25" s="50">
        <f t="shared" si="6"/>
        <v>0</v>
      </c>
      <c r="F25" s="51">
        <f t="shared" si="7"/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4.25" customHeight="1">
      <c r="A26" s="54" t="s">
        <v>32</v>
      </c>
      <c r="B26" s="91" t="s">
        <v>46</v>
      </c>
      <c r="C26" s="96">
        <v>42.44</v>
      </c>
      <c r="D26" s="49">
        <v>0</v>
      </c>
      <c r="E26" s="50">
        <f t="shared" si="6"/>
        <v>0</v>
      </c>
      <c r="F26" s="51">
        <f t="shared" si="7"/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4.25" customHeight="1">
      <c r="A27" s="63" t="s">
        <v>47</v>
      </c>
      <c r="B27" s="100"/>
      <c r="C27" s="99"/>
      <c r="D27" s="58"/>
      <c r="E27" s="57"/>
      <c r="F27" s="6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4.25" customHeight="1">
      <c r="A28" s="61" t="s">
        <v>34</v>
      </c>
      <c r="B28" s="89"/>
      <c r="C28" s="90"/>
      <c r="D28" s="45"/>
      <c r="E28" s="46"/>
      <c r="F28" s="47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4.25" customHeight="1">
      <c r="A29" s="54" t="s">
        <v>14</v>
      </c>
      <c r="B29" s="91">
        <v>9781447951285</v>
      </c>
      <c r="C29" s="92">
        <v>18.829999999999998</v>
      </c>
      <c r="D29" s="49">
        <v>0</v>
      </c>
      <c r="E29" s="50">
        <f t="shared" ref="E29:E30" si="8">C29*D29</f>
        <v>0</v>
      </c>
      <c r="F29" s="51">
        <f t="shared" ref="F29:F30" si="9">E29*1.09</f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4.25" customHeight="1">
      <c r="A30" s="54" t="s">
        <v>15</v>
      </c>
      <c r="B30" s="91">
        <v>9781447950707</v>
      </c>
      <c r="C30" s="92">
        <v>5.46</v>
      </c>
      <c r="D30" s="49">
        <v>0</v>
      </c>
      <c r="E30" s="50">
        <f t="shared" si="8"/>
        <v>0</v>
      </c>
      <c r="F30" s="51">
        <f t="shared" si="9"/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4.25" customHeight="1">
      <c r="A31" s="65" t="s">
        <v>35</v>
      </c>
      <c r="B31" s="91"/>
      <c r="C31" s="92"/>
      <c r="D31" s="49"/>
      <c r="E31" s="50" t="s">
        <v>12</v>
      </c>
      <c r="F31" s="51" t="s">
        <v>12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4.25" customHeight="1">
      <c r="A32" s="62" t="s">
        <v>36</v>
      </c>
      <c r="B32" s="93">
        <v>9781447980759</v>
      </c>
      <c r="C32" s="94">
        <v>41.9</v>
      </c>
      <c r="D32" s="49">
        <v>0</v>
      </c>
      <c r="E32" s="50">
        <f t="shared" ref="E32:E35" si="10">C32*D32</f>
        <v>0</v>
      </c>
      <c r="F32" s="51">
        <f t="shared" ref="F32:F35" si="11">E32*1.09</f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4.25" customHeight="1">
      <c r="A33" s="54" t="s">
        <v>52</v>
      </c>
      <c r="B33" s="91" t="s">
        <v>48</v>
      </c>
      <c r="C33" s="94">
        <v>41.9</v>
      </c>
      <c r="D33" s="49">
        <v>0</v>
      </c>
      <c r="E33" s="50">
        <f t="shared" si="10"/>
        <v>0</v>
      </c>
      <c r="F33" s="51">
        <f t="shared" si="11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4.25" customHeight="1">
      <c r="A34" s="55" t="s">
        <v>31</v>
      </c>
      <c r="B34" s="91" t="s">
        <v>49</v>
      </c>
      <c r="C34" s="95">
        <v>110.83</v>
      </c>
      <c r="D34" s="49">
        <v>0</v>
      </c>
      <c r="E34" s="50">
        <f t="shared" si="10"/>
        <v>0</v>
      </c>
      <c r="F34" s="51">
        <f t="shared" si="11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4.25" customHeight="1">
      <c r="A35" s="48" t="s">
        <v>32</v>
      </c>
      <c r="B35" s="91" t="s">
        <v>50</v>
      </c>
      <c r="C35" s="96">
        <v>42.44</v>
      </c>
      <c r="D35" s="49">
        <v>0</v>
      </c>
      <c r="E35" s="50">
        <f t="shared" si="10"/>
        <v>0</v>
      </c>
      <c r="F35" s="51">
        <f t="shared" si="11"/>
        <v>0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4.25" customHeight="1">
      <c r="A36" s="56" t="s">
        <v>51</v>
      </c>
      <c r="B36" s="101"/>
      <c r="C36" s="102"/>
      <c r="D36" s="66"/>
      <c r="E36" s="67"/>
      <c r="F36" s="60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4.25" customHeight="1">
      <c r="A37" s="61" t="s">
        <v>34</v>
      </c>
      <c r="B37" s="89"/>
      <c r="C37" s="90"/>
      <c r="D37" s="45"/>
      <c r="E37" s="46"/>
      <c r="F37" s="47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4.25" customHeight="1">
      <c r="A38" s="48" t="s">
        <v>14</v>
      </c>
      <c r="B38" s="91">
        <v>9781447951292</v>
      </c>
      <c r="C38" s="92">
        <v>18.829999999999998</v>
      </c>
      <c r="D38" s="49">
        <v>0</v>
      </c>
      <c r="E38" s="50">
        <f t="shared" ref="E38:E39" si="12">C38*D38</f>
        <v>0</v>
      </c>
      <c r="F38" s="51">
        <f t="shared" ref="F38:F39" si="13">E38*1.09</f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4.25" customHeight="1">
      <c r="A39" s="48" t="s">
        <v>15</v>
      </c>
      <c r="B39" s="91">
        <v>9781447950790</v>
      </c>
      <c r="C39" s="92">
        <v>5.46</v>
      </c>
      <c r="D39" s="49">
        <v>0</v>
      </c>
      <c r="E39" s="50">
        <f t="shared" si="12"/>
        <v>0</v>
      </c>
      <c r="F39" s="51">
        <f t="shared" si="13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4.25" customHeight="1">
      <c r="A40" s="52" t="s">
        <v>35</v>
      </c>
      <c r="B40" s="91"/>
      <c r="C40" s="92"/>
      <c r="D40" s="49"/>
      <c r="E40" s="50" t="s">
        <v>12</v>
      </c>
      <c r="F40" s="51" t="s">
        <v>12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4.25" customHeight="1">
      <c r="A41" s="62" t="s">
        <v>36</v>
      </c>
      <c r="B41" s="93">
        <v>9781447980766</v>
      </c>
      <c r="C41" s="94">
        <v>41.9</v>
      </c>
      <c r="D41" s="49">
        <v>0</v>
      </c>
      <c r="E41" s="50">
        <f t="shared" ref="E41:E44" si="14">C41*D41</f>
        <v>0</v>
      </c>
      <c r="F41" s="51">
        <f t="shared" ref="F41:F44" si="15">E41*1.09</f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4.25" customHeight="1">
      <c r="A42" s="54" t="s">
        <v>37</v>
      </c>
      <c r="B42" s="91" t="s">
        <v>53</v>
      </c>
      <c r="C42" s="94">
        <v>41.9</v>
      </c>
      <c r="D42" s="49">
        <v>0</v>
      </c>
      <c r="E42" s="50">
        <f t="shared" si="14"/>
        <v>0</v>
      </c>
      <c r="F42" s="51">
        <f t="shared" si="15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4.25" customHeight="1">
      <c r="A43" s="55" t="s">
        <v>61</v>
      </c>
      <c r="B43" s="91" t="s">
        <v>54</v>
      </c>
      <c r="C43" s="95">
        <v>110.83</v>
      </c>
      <c r="D43" s="49">
        <v>0</v>
      </c>
      <c r="E43" s="50">
        <f t="shared" si="14"/>
        <v>0</v>
      </c>
      <c r="F43" s="51">
        <f t="shared" si="15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4.25" customHeight="1">
      <c r="A44" s="48" t="s">
        <v>55</v>
      </c>
      <c r="B44" s="91" t="s">
        <v>56</v>
      </c>
      <c r="C44" s="96">
        <v>42.44</v>
      </c>
      <c r="D44" s="49">
        <v>0</v>
      </c>
      <c r="E44" s="50">
        <f t="shared" si="14"/>
        <v>0</v>
      </c>
      <c r="F44" s="51">
        <f t="shared" si="15"/>
        <v>0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4.25" customHeight="1">
      <c r="A45" s="56" t="s">
        <v>57</v>
      </c>
      <c r="B45" s="103"/>
      <c r="C45" s="104" t="s">
        <v>12</v>
      </c>
      <c r="D45" s="68" t="s">
        <v>12</v>
      </c>
      <c r="E45" s="69" t="s">
        <v>12</v>
      </c>
      <c r="F45" s="60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4.25" customHeight="1">
      <c r="A46" s="61" t="s">
        <v>34</v>
      </c>
      <c r="B46" s="89"/>
      <c r="C46" s="90"/>
      <c r="D46" s="45"/>
      <c r="E46" s="46"/>
      <c r="F46" s="4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4.25" customHeight="1">
      <c r="A47" s="48" t="s">
        <v>14</v>
      </c>
      <c r="B47" s="91">
        <v>9781447951308</v>
      </c>
      <c r="C47" s="92">
        <v>18.829999999999998</v>
      </c>
      <c r="D47" s="70">
        <v>0</v>
      </c>
      <c r="E47" s="50">
        <f t="shared" ref="E47:E48" si="16">C47*D47</f>
        <v>0</v>
      </c>
      <c r="F47" s="51">
        <f t="shared" ref="F47:F48" si="17">E47*1.09</f>
        <v>0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4.25" customHeight="1">
      <c r="A48" s="48" t="s">
        <v>15</v>
      </c>
      <c r="B48" s="91">
        <v>9781447950882</v>
      </c>
      <c r="C48" s="92">
        <v>5.46</v>
      </c>
      <c r="D48" s="70">
        <v>0</v>
      </c>
      <c r="E48" s="50">
        <f t="shared" si="16"/>
        <v>0</v>
      </c>
      <c r="F48" s="51">
        <f t="shared" si="17"/>
        <v>0</v>
      </c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4.25" customHeight="1">
      <c r="A49" s="52" t="s">
        <v>35</v>
      </c>
      <c r="B49" s="91"/>
      <c r="C49" s="92"/>
      <c r="D49" s="49"/>
      <c r="E49" s="50" t="s">
        <v>12</v>
      </c>
      <c r="F49" s="51" t="s">
        <v>12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4.25" customHeight="1">
      <c r="A50" s="54" t="s">
        <v>37</v>
      </c>
      <c r="B50" s="91" t="s">
        <v>58</v>
      </c>
      <c r="C50" s="94">
        <v>41.9</v>
      </c>
      <c r="D50" s="70">
        <v>0</v>
      </c>
      <c r="E50" s="50">
        <f t="shared" ref="E50:E51" si="18">C50*D50</f>
        <v>0</v>
      </c>
      <c r="F50" s="51">
        <f t="shared" ref="F50:F51" si="19">E50*1.09</f>
        <v>0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4.25" customHeight="1">
      <c r="A51" s="4" t="s">
        <v>31</v>
      </c>
      <c r="B51" s="91" t="s">
        <v>59</v>
      </c>
      <c r="C51" s="95">
        <v>110.83</v>
      </c>
      <c r="D51" s="71">
        <v>0</v>
      </c>
      <c r="E51" s="50">
        <f t="shared" si="18"/>
        <v>0</v>
      </c>
      <c r="F51" s="51">
        <f t="shared" si="19"/>
        <v>0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4.25" customHeight="1">
      <c r="A52" s="161" t="s">
        <v>12</v>
      </c>
      <c r="B52" s="162"/>
      <c r="D52" s="72" t="s">
        <v>12</v>
      </c>
      <c r="E52" s="73"/>
      <c r="F52" s="74">
        <f>SUM(F10:F51)</f>
        <v>0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4.25" customHeight="1">
      <c r="A53" s="75"/>
      <c r="B53" s="75"/>
      <c r="C53" s="76"/>
      <c r="D53" s="77"/>
      <c r="E53" s="76"/>
      <c r="F53" s="7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4.25" customHeight="1">
      <c r="A54" s="79" t="s">
        <v>64</v>
      </c>
      <c r="B54" s="80"/>
      <c r="C54" s="81">
        <f>F11+F21+F30+F39+F48</f>
        <v>0</v>
      </c>
      <c r="D54" s="82" t="s">
        <v>63</v>
      </c>
      <c r="E54" s="83" t="s">
        <v>12</v>
      </c>
      <c r="F54" s="8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4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4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4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4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4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4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4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4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4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4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4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4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4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4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4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4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4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4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4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4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4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4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4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4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4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4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4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4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4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4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4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4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4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4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4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4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4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4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4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4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4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4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4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4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4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4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4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4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4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4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4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4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4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4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4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4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4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4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4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4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4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4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4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4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4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4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4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4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4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4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4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4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4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4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4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4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4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4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4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4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4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4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4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4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4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4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4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4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4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4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4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4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4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4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4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4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4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4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4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4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4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4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4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4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4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4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4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4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4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4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4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4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4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4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4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4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4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4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4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4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4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4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4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4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4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4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4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4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4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4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4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4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4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4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4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4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4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4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4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4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4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4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4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4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4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4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4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4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4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4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4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4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4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4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4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4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4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4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4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4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4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4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4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4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4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4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4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4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4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4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4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4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4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4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4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4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4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4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4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4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4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4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4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4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4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4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4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4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4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4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4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4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4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4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4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4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4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4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4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4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4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4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4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4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4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4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4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4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4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4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4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4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4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4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4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4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4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4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4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4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4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4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4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4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4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4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4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4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4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4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4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4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4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4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4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4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4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4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4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4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4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4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4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4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4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4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4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4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4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4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4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4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4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4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4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4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4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4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4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4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4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4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4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4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4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4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4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4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4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4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4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4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4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4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4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4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4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4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4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4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4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4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4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4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4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4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4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4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4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4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4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4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4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4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4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4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4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4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4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4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4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4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4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4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4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4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4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4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4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4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4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4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4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4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4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4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4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4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4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4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4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4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4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4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4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4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4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4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4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4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4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4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4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4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4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4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4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4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4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4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4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4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4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4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4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4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4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4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4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4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4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4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4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4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4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4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4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4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4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4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4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4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4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4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4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4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4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4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4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4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4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4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4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4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4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4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4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4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4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4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4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4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4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4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4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4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4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4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4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4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4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4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4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4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4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4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4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4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4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4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4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4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4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4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4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4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4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4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4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4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4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4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4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4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4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4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4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4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4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4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4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4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4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4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4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4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4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4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4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4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4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4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4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4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4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4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4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4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4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4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4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4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4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4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4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4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4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4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4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4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4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4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4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4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4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4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4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4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4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4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4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4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4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4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4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4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4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4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4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4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4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4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4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4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4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4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4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4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4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4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4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4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4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4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4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4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4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4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4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4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4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4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4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4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4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4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4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4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4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4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4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4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4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4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4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4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4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4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4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4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4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4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4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4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4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4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4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4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4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4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4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4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4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4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4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4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4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4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4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4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4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4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4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4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4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4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4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4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4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4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4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4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4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4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4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4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4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4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4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4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4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4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4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4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4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4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4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4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4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4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4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4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4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4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4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4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4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4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4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4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4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4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4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4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4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4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4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4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4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4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4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4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4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4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4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4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4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4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4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4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4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4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4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4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4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4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4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4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4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4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4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4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4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4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4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4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4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4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4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4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4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4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4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4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4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4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4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4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4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4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4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4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4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4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4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4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4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4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4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4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4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4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4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4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4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4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4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4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4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4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4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4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4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4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4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4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4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4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4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4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4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4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4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4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4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4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4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4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4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4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4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4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4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4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4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4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4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4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4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4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4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4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4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4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4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4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4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4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4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4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4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4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4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4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4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4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4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4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4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4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4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4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4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4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4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4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4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4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4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4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4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4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4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4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4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4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4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4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4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4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4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4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4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4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4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4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4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4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4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4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4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4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4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4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4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4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4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4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4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4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4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4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4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4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4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4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4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4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4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4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4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4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4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4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4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4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4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4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4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4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4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4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4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4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4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4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4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4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4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4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4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4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4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4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4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4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4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4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4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4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4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4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4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4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4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4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4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4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4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4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4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4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4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4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4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4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4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4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4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4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4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4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4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4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4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4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4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4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4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4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4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4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4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4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4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4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4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4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4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4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4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4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4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4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4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4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4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4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4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4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4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4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4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4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4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4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4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4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4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4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4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4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4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4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4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4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4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4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4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4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4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4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4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4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4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4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4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4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4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4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4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4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4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4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4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4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4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4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4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4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4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4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4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4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4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4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4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4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4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4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4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4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4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4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4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4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4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4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4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4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4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4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4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4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4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4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4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4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4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4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4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4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4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4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4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4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4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4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4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4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4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4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4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4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4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4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4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4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4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4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4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4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4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4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4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4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4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4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4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4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4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4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4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4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4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4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4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4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4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4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4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4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4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4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4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4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4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4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sheetProtection sheet="1" objects="1" scenarios="1"/>
  <mergeCells count="3">
    <mergeCell ref="A52:B52"/>
    <mergeCell ref="A1:F1"/>
    <mergeCell ref="B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  <outlinePr summaryBelow="0" summaryRight="0"/>
  </sheetPr>
  <dimension ref="A1:F54"/>
  <sheetViews>
    <sheetView topLeftCell="A35" workbookViewId="0">
      <selection activeCell="D23" sqref="D23"/>
    </sheetView>
  </sheetViews>
  <sheetFormatPr defaultColWidth="17.28515625" defaultRowHeight="15" customHeight="1"/>
  <cols>
    <col min="1" max="1" width="95.140625" style="3" customWidth="1"/>
    <col min="2" max="2" width="16.42578125" style="3" bestFit="1" customWidth="1"/>
    <col min="3" max="3" width="16.7109375" style="3" customWidth="1"/>
    <col min="4" max="4" width="10.140625" style="3" customWidth="1"/>
    <col min="5" max="5" width="18.7109375" style="3" customWidth="1"/>
    <col min="6" max="6" width="18" style="3" customWidth="1"/>
    <col min="7" max="26" width="8.7109375" style="3" customWidth="1"/>
    <col min="27" max="16384" width="17.28515625" style="3"/>
  </cols>
  <sheetData>
    <row r="1" spans="1:6" ht="15.75" customHeight="1">
      <c r="A1" s="163" t="s">
        <v>0</v>
      </c>
      <c r="B1" s="164"/>
      <c r="C1" s="164"/>
      <c r="D1" s="164"/>
      <c r="E1" s="164"/>
      <c r="F1" s="165"/>
    </row>
    <row r="2" spans="1:6">
      <c r="A2" s="20"/>
      <c r="B2" s="21"/>
      <c r="C2" s="22"/>
      <c r="D2" s="20"/>
      <c r="E2" s="22"/>
      <c r="F2" s="23"/>
    </row>
    <row r="3" spans="1:6" ht="15.75" customHeight="1">
      <c r="A3" s="24"/>
      <c r="B3" s="25"/>
      <c r="C3" s="26"/>
      <c r="D3" s="27"/>
      <c r="E3" s="26"/>
      <c r="F3" s="28"/>
    </row>
    <row r="4" spans="1:6" ht="15.75" customHeight="1">
      <c r="A4" s="105" t="s">
        <v>7</v>
      </c>
      <c r="B4" s="106" t="s">
        <v>8</v>
      </c>
      <c r="C4" s="26"/>
      <c r="D4" s="27"/>
      <c r="E4" s="26"/>
      <c r="F4" s="28"/>
    </row>
    <row r="5" spans="1:6" ht="15.75" customHeight="1">
      <c r="A5" s="30" t="s">
        <v>9</v>
      </c>
      <c r="B5" s="169" t="s">
        <v>12</v>
      </c>
      <c r="C5" s="170"/>
      <c r="D5" s="170"/>
      <c r="E5" s="170"/>
      <c r="F5" s="162"/>
    </row>
    <row r="6" spans="1:6" ht="15.75" customHeight="1">
      <c r="A6" s="31" t="s">
        <v>16</v>
      </c>
      <c r="B6" s="32"/>
      <c r="C6" s="33"/>
      <c r="D6" s="34"/>
      <c r="E6" s="33"/>
      <c r="F6" s="35"/>
    </row>
    <row r="7" spans="1:6" ht="15.75" customHeight="1">
      <c r="A7" s="36" t="s">
        <v>19</v>
      </c>
      <c r="B7" s="85" t="s">
        <v>20</v>
      </c>
      <c r="C7" s="86" t="s">
        <v>21</v>
      </c>
      <c r="D7" s="38" t="s">
        <v>23</v>
      </c>
      <c r="E7" s="37" t="s">
        <v>24</v>
      </c>
      <c r="F7" s="39" t="s">
        <v>25</v>
      </c>
    </row>
    <row r="8" spans="1:6">
      <c r="A8" s="40" t="s">
        <v>26</v>
      </c>
      <c r="B8" s="87"/>
      <c r="C8" s="88"/>
      <c r="D8" s="41"/>
      <c r="E8" s="42"/>
      <c r="F8" s="43"/>
    </row>
    <row r="9" spans="1:6">
      <c r="A9" s="44" t="s">
        <v>27</v>
      </c>
      <c r="B9" s="89"/>
      <c r="C9" s="90"/>
      <c r="D9" s="45"/>
      <c r="E9" s="46"/>
      <c r="F9" s="47"/>
    </row>
    <row r="10" spans="1:6">
      <c r="A10" s="48" t="s">
        <v>14</v>
      </c>
      <c r="B10" s="91">
        <v>9781447951261</v>
      </c>
      <c r="C10" s="92">
        <v>18.829999999999998</v>
      </c>
      <c r="D10" s="49">
        <v>0</v>
      </c>
      <c r="E10" s="50">
        <f t="shared" ref="E10:E11" si="0">C10*D10</f>
        <v>0</v>
      </c>
      <c r="F10" s="51">
        <f>E10*1.09</f>
        <v>0</v>
      </c>
    </row>
    <row r="11" spans="1:6">
      <c r="A11" s="48" t="s">
        <v>18</v>
      </c>
      <c r="B11" s="114">
        <v>9781292132228</v>
      </c>
      <c r="C11" s="115">
        <v>4.51</v>
      </c>
      <c r="D11" s="49">
        <v>0</v>
      </c>
      <c r="E11" s="50">
        <f t="shared" si="0"/>
        <v>0</v>
      </c>
      <c r="F11" s="51">
        <f>E11*1.21</f>
        <v>0</v>
      </c>
    </row>
    <row r="12" spans="1:6">
      <c r="A12" s="52" t="s">
        <v>35</v>
      </c>
      <c r="B12" s="91"/>
      <c r="C12" s="92"/>
      <c r="D12" s="49"/>
      <c r="E12" s="50"/>
      <c r="F12" s="51"/>
    </row>
    <row r="13" spans="1:6">
      <c r="A13" s="53" t="s">
        <v>36</v>
      </c>
      <c r="B13" s="93">
        <v>9781447980735</v>
      </c>
      <c r="C13" s="94">
        <v>41.9</v>
      </c>
      <c r="D13" s="49">
        <v>0</v>
      </c>
      <c r="E13" s="50">
        <f t="shared" ref="E13:E17" si="1">C13*D13</f>
        <v>0</v>
      </c>
      <c r="F13" s="51">
        <f t="shared" ref="F13:F17" si="2">E13*1.09</f>
        <v>0</v>
      </c>
    </row>
    <row r="14" spans="1:6">
      <c r="A14" s="48" t="s">
        <v>37</v>
      </c>
      <c r="B14" s="91" t="s">
        <v>38</v>
      </c>
      <c r="C14" s="94">
        <v>41.9</v>
      </c>
      <c r="D14" s="49">
        <v>0</v>
      </c>
      <c r="E14" s="50">
        <f t="shared" si="1"/>
        <v>0</v>
      </c>
      <c r="F14" s="51">
        <f t="shared" si="2"/>
        <v>0</v>
      </c>
    </row>
    <row r="15" spans="1:6">
      <c r="A15" s="4" t="s">
        <v>31</v>
      </c>
      <c r="B15" s="91" t="s">
        <v>39</v>
      </c>
      <c r="C15" s="95">
        <v>110.83</v>
      </c>
      <c r="D15" s="49">
        <v>0</v>
      </c>
      <c r="E15" s="50">
        <f t="shared" si="1"/>
        <v>0</v>
      </c>
      <c r="F15" s="51">
        <f t="shared" si="2"/>
        <v>0</v>
      </c>
    </row>
    <row r="16" spans="1:6">
      <c r="A16" s="48" t="s">
        <v>32</v>
      </c>
      <c r="B16" s="91" t="s">
        <v>40</v>
      </c>
      <c r="C16" s="96">
        <v>42.44</v>
      </c>
      <c r="D16" s="49">
        <v>0</v>
      </c>
      <c r="E16" s="50">
        <f t="shared" si="1"/>
        <v>0</v>
      </c>
      <c r="F16" s="51">
        <f t="shared" si="2"/>
        <v>0</v>
      </c>
    </row>
    <row r="17" spans="1:6">
      <c r="A17" s="48" t="s">
        <v>41</v>
      </c>
      <c r="B17" s="116">
        <v>9781447951070</v>
      </c>
      <c r="C17" s="95">
        <v>18</v>
      </c>
      <c r="D17" s="49">
        <v>0</v>
      </c>
      <c r="E17" s="50">
        <f t="shared" si="1"/>
        <v>0</v>
      </c>
      <c r="F17" s="51">
        <f t="shared" si="2"/>
        <v>0</v>
      </c>
    </row>
    <row r="18" spans="1:6">
      <c r="A18" s="56" t="s">
        <v>42</v>
      </c>
      <c r="B18" s="98"/>
      <c r="C18" s="99"/>
      <c r="D18" s="58"/>
      <c r="E18" s="59"/>
      <c r="F18" s="60"/>
    </row>
    <row r="19" spans="1:6">
      <c r="A19" s="61" t="s">
        <v>34</v>
      </c>
      <c r="B19" s="89"/>
      <c r="C19" s="90"/>
      <c r="D19" s="45"/>
      <c r="E19" s="46"/>
      <c r="F19" s="47"/>
    </row>
    <row r="20" spans="1:6">
      <c r="A20" s="48" t="s">
        <v>14</v>
      </c>
      <c r="B20" s="91">
        <v>9781447951278</v>
      </c>
      <c r="C20" s="92">
        <v>18.829999999999998</v>
      </c>
      <c r="D20" s="49">
        <v>0</v>
      </c>
      <c r="E20" s="50">
        <f t="shared" ref="E20:E21" si="3">C20*D20</f>
        <v>0</v>
      </c>
      <c r="F20" s="51">
        <f>E20*1.09</f>
        <v>0</v>
      </c>
    </row>
    <row r="21" spans="1:6">
      <c r="A21" s="48" t="s">
        <v>18</v>
      </c>
      <c r="B21" s="114">
        <v>9781292132259</v>
      </c>
      <c r="C21" s="115">
        <v>4.51</v>
      </c>
      <c r="D21" s="49">
        <v>0</v>
      </c>
      <c r="E21" s="50">
        <f t="shared" si="3"/>
        <v>0</v>
      </c>
      <c r="F21" s="51">
        <f>E21*1.21</f>
        <v>0</v>
      </c>
    </row>
    <row r="22" spans="1:6">
      <c r="A22" s="52" t="s">
        <v>35</v>
      </c>
      <c r="B22" s="91"/>
      <c r="C22" s="92"/>
      <c r="D22" s="49"/>
      <c r="E22" s="50"/>
      <c r="F22" s="51"/>
    </row>
    <row r="23" spans="1:6">
      <c r="A23" s="53" t="s">
        <v>36</v>
      </c>
      <c r="B23" s="93">
        <v>9781447980742</v>
      </c>
      <c r="C23" s="94">
        <v>41.9</v>
      </c>
      <c r="D23" s="49">
        <v>0</v>
      </c>
      <c r="E23" s="50">
        <f t="shared" ref="E23:E26" si="4">C23*D23</f>
        <v>0</v>
      </c>
      <c r="F23" s="51">
        <f t="shared" ref="F23:F26" si="5">E23*1.09</f>
        <v>0</v>
      </c>
    </row>
    <row r="24" spans="1:6">
      <c r="A24" s="48" t="s">
        <v>37</v>
      </c>
      <c r="B24" s="91" t="s">
        <v>43</v>
      </c>
      <c r="C24" s="94">
        <v>41.9</v>
      </c>
      <c r="D24" s="49">
        <v>0</v>
      </c>
      <c r="E24" s="50">
        <f t="shared" si="4"/>
        <v>0</v>
      </c>
      <c r="F24" s="51">
        <f t="shared" si="5"/>
        <v>0</v>
      </c>
    </row>
    <row r="25" spans="1:6">
      <c r="A25" s="4" t="s">
        <v>31</v>
      </c>
      <c r="B25" s="91" t="s">
        <v>44</v>
      </c>
      <c r="C25" s="95">
        <v>110.83</v>
      </c>
      <c r="D25" s="49">
        <v>0</v>
      </c>
      <c r="E25" s="50">
        <f t="shared" si="4"/>
        <v>0</v>
      </c>
      <c r="F25" s="51">
        <f t="shared" si="5"/>
        <v>0</v>
      </c>
    </row>
    <row r="26" spans="1:6">
      <c r="A26" s="54" t="s">
        <v>32</v>
      </c>
      <c r="B26" s="91" t="s">
        <v>46</v>
      </c>
      <c r="C26" s="96">
        <v>42.44</v>
      </c>
      <c r="D26" s="49">
        <v>0</v>
      </c>
      <c r="E26" s="50">
        <f t="shared" si="4"/>
        <v>0</v>
      </c>
      <c r="F26" s="51">
        <f t="shared" si="5"/>
        <v>0</v>
      </c>
    </row>
    <row r="27" spans="1:6">
      <c r="A27" s="63" t="s">
        <v>47</v>
      </c>
      <c r="B27" s="100"/>
      <c r="C27" s="117"/>
      <c r="D27" s="58"/>
      <c r="E27" s="57"/>
      <c r="F27" s="64"/>
    </row>
    <row r="28" spans="1:6">
      <c r="A28" s="61" t="s">
        <v>34</v>
      </c>
      <c r="B28" s="89"/>
      <c r="C28" s="90"/>
      <c r="D28" s="45"/>
      <c r="E28" s="46"/>
      <c r="F28" s="47"/>
    </row>
    <row r="29" spans="1:6">
      <c r="A29" s="48" t="s">
        <v>14</v>
      </c>
      <c r="B29" s="91">
        <v>9781447951285</v>
      </c>
      <c r="C29" s="92">
        <v>18.829999999999998</v>
      </c>
      <c r="D29" s="49">
        <v>0</v>
      </c>
      <c r="E29" s="50">
        <f t="shared" ref="E29:E30" si="6">C29*D29</f>
        <v>0</v>
      </c>
      <c r="F29" s="51">
        <f>E29*1.09</f>
        <v>0</v>
      </c>
    </row>
    <row r="30" spans="1:6">
      <c r="A30" s="48" t="s">
        <v>18</v>
      </c>
      <c r="B30" s="114">
        <v>9781292132280</v>
      </c>
      <c r="C30" s="115">
        <v>4.51</v>
      </c>
      <c r="D30" s="49">
        <v>0</v>
      </c>
      <c r="E30" s="50">
        <f t="shared" si="6"/>
        <v>0</v>
      </c>
      <c r="F30" s="51">
        <f>E30*1.21</f>
        <v>0</v>
      </c>
    </row>
    <row r="31" spans="1:6">
      <c r="A31" s="52" t="s">
        <v>35</v>
      </c>
      <c r="B31" s="91"/>
      <c r="C31" s="92"/>
      <c r="D31" s="49"/>
      <c r="E31" s="50"/>
      <c r="F31" s="51"/>
    </row>
    <row r="32" spans="1:6">
      <c r="A32" s="53" t="s">
        <v>36</v>
      </c>
      <c r="B32" s="93">
        <v>9781447980759</v>
      </c>
      <c r="C32" s="94">
        <v>41.9</v>
      </c>
      <c r="D32" s="49">
        <v>0</v>
      </c>
      <c r="E32" s="50">
        <f t="shared" ref="E32:E35" si="7">C32*D32</f>
        <v>0</v>
      </c>
      <c r="F32" s="51">
        <f t="shared" ref="F32:F35" si="8">E32*1.09</f>
        <v>0</v>
      </c>
    </row>
    <row r="33" spans="1:6">
      <c r="A33" s="48" t="s">
        <v>37</v>
      </c>
      <c r="B33" s="91" t="s">
        <v>48</v>
      </c>
      <c r="C33" s="94">
        <v>41.9</v>
      </c>
      <c r="D33" s="49">
        <v>0</v>
      </c>
      <c r="E33" s="50">
        <f t="shared" si="7"/>
        <v>0</v>
      </c>
      <c r="F33" s="51">
        <f t="shared" si="8"/>
        <v>0</v>
      </c>
    </row>
    <row r="34" spans="1:6">
      <c r="A34" s="4" t="s">
        <v>31</v>
      </c>
      <c r="B34" s="91" t="s">
        <v>49</v>
      </c>
      <c r="C34" s="95">
        <v>110.83</v>
      </c>
      <c r="D34" s="49">
        <v>0</v>
      </c>
      <c r="E34" s="50">
        <f t="shared" si="7"/>
        <v>0</v>
      </c>
      <c r="F34" s="51">
        <f t="shared" si="8"/>
        <v>0</v>
      </c>
    </row>
    <row r="35" spans="1:6">
      <c r="A35" s="48" t="s">
        <v>32</v>
      </c>
      <c r="B35" s="91" t="s">
        <v>50</v>
      </c>
      <c r="C35" s="96">
        <v>42.44</v>
      </c>
      <c r="D35" s="49">
        <v>0</v>
      </c>
      <c r="E35" s="50">
        <f t="shared" si="7"/>
        <v>0</v>
      </c>
      <c r="F35" s="51">
        <f t="shared" si="8"/>
        <v>0</v>
      </c>
    </row>
    <row r="36" spans="1:6">
      <c r="A36" s="56" t="s">
        <v>51</v>
      </c>
      <c r="B36" s="101"/>
      <c r="C36" s="102"/>
      <c r="D36" s="66"/>
      <c r="E36" s="67"/>
      <c r="F36" s="60"/>
    </row>
    <row r="37" spans="1:6">
      <c r="A37" s="61" t="s">
        <v>34</v>
      </c>
      <c r="B37" s="89"/>
      <c r="C37" s="90"/>
      <c r="D37" s="45"/>
      <c r="E37" s="46"/>
      <c r="F37" s="47"/>
    </row>
    <row r="38" spans="1:6">
      <c r="A38" s="48" t="s">
        <v>14</v>
      </c>
      <c r="B38" s="91">
        <v>9781447951292</v>
      </c>
      <c r="C38" s="92">
        <v>18.829999999999998</v>
      </c>
      <c r="D38" s="49">
        <v>0</v>
      </c>
      <c r="E38" s="50">
        <f t="shared" ref="E38:E39" si="9">C38*D38</f>
        <v>0</v>
      </c>
      <c r="F38" s="51">
        <f>E38*1.09</f>
        <v>0</v>
      </c>
    </row>
    <row r="39" spans="1:6">
      <c r="A39" s="48" t="s">
        <v>18</v>
      </c>
      <c r="B39" s="114">
        <v>9781292132327</v>
      </c>
      <c r="C39" s="115">
        <v>4.51</v>
      </c>
      <c r="D39" s="49">
        <v>0</v>
      </c>
      <c r="E39" s="50">
        <f t="shared" si="9"/>
        <v>0</v>
      </c>
      <c r="F39" s="51">
        <f>E39*1.21</f>
        <v>0</v>
      </c>
    </row>
    <row r="40" spans="1:6">
      <c r="A40" s="52" t="s">
        <v>35</v>
      </c>
      <c r="B40" s="91"/>
      <c r="C40" s="92"/>
      <c r="D40" s="49"/>
      <c r="E40" s="50"/>
      <c r="F40" s="51"/>
    </row>
    <row r="41" spans="1:6">
      <c r="A41" s="53" t="s">
        <v>36</v>
      </c>
      <c r="B41" s="93">
        <v>9781447980766</v>
      </c>
      <c r="C41" s="94">
        <v>41.9</v>
      </c>
      <c r="D41" s="49">
        <v>0</v>
      </c>
      <c r="E41" s="50">
        <f t="shared" ref="E41:E44" si="10">C41*D41</f>
        <v>0</v>
      </c>
      <c r="F41" s="51">
        <f t="shared" ref="F41:F44" si="11">E41*1.09</f>
        <v>0</v>
      </c>
    </row>
    <row r="42" spans="1:6">
      <c r="A42" s="48" t="s">
        <v>37</v>
      </c>
      <c r="B42" s="91" t="s">
        <v>53</v>
      </c>
      <c r="C42" s="94">
        <v>41.9</v>
      </c>
      <c r="D42" s="49">
        <v>0</v>
      </c>
      <c r="E42" s="50">
        <f t="shared" si="10"/>
        <v>0</v>
      </c>
      <c r="F42" s="51">
        <f t="shared" si="11"/>
        <v>0</v>
      </c>
    </row>
    <row r="43" spans="1:6">
      <c r="A43" s="4" t="s">
        <v>31</v>
      </c>
      <c r="B43" s="91" t="s">
        <v>54</v>
      </c>
      <c r="C43" s="95">
        <v>110.83</v>
      </c>
      <c r="D43" s="49">
        <v>0</v>
      </c>
      <c r="E43" s="50">
        <f t="shared" si="10"/>
        <v>0</v>
      </c>
      <c r="F43" s="51">
        <f t="shared" si="11"/>
        <v>0</v>
      </c>
    </row>
    <row r="44" spans="1:6">
      <c r="A44" s="48" t="s">
        <v>55</v>
      </c>
      <c r="B44" s="91" t="s">
        <v>56</v>
      </c>
      <c r="C44" s="96">
        <v>42.44</v>
      </c>
      <c r="D44" s="49">
        <v>0</v>
      </c>
      <c r="E44" s="50">
        <f t="shared" si="10"/>
        <v>0</v>
      </c>
      <c r="F44" s="51">
        <f t="shared" si="11"/>
        <v>0</v>
      </c>
    </row>
    <row r="45" spans="1:6">
      <c r="A45" s="56" t="s">
        <v>57</v>
      </c>
      <c r="B45" s="103"/>
      <c r="C45" s="104" t="s">
        <v>12</v>
      </c>
      <c r="D45" s="68" t="s">
        <v>12</v>
      </c>
      <c r="E45" s="69" t="s">
        <v>12</v>
      </c>
      <c r="F45" s="60"/>
    </row>
    <row r="46" spans="1:6">
      <c r="A46" s="61" t="s">
        <v>34</v>
      </c>
      <c r="B46" s="89"/>
      <c r="C46" s="90"/>
      <c r="D46" s="45"/>
      <c r="E46" s="46"/>
      <c r="F46" s="47"/>
    </row>
    <row r="47" spans="1:6">
      <c r="A47" s="48" t="s">
        <v>14</v>
      </c>
      <c r="B47" s="91">
        <v>9781447951308</v>
      </c>
      <c r="C47" s="92">
        <v>18.829999999999998</v>
      </c>
      <c r="D47" s="70">
        <v>0</v>
      </c>
      <c r="E47" s="50">
        <f t="shared" ref="E47:E48" si="12">C47*D47</f>
        <v>0</v>
      </c>
      <c r="F47" s="51">
        <f>E47*1.09</f>
        <v>0</v>
      </c>
    </row>
    <row r="48" spans="1:6">
      <c r="A48" s="48" t="s">
        <v>18</v>
      </c>
      <c r="B48" s="114">
        <v>9781292132341</v>
      </c>
      <c r="C48" s="115">
        <v>4.51</v>
      </c>
      <c r="D48" s="70">
        <v>0</v>
      </c>
      <c r="E48" s="50">
        <f t="shared" si="12"/>
        <v>0</v>
      </c>
      <c r="F48" s="51">
        <f>E48*1.21</f>
        <v>0</v>
      </c>
    </row>
    <row r="49" spans="1:6">
      <c r="A49" s="52" t="s">
        <v>35</v>
      </c>
      <c r="B49" s="91"/>
      <c r="C49" s="92"/>
      <c r="D49" s="49"/>
      <c r="E49" s="50"/>
      <c r="F49" s="51"/>
    </row>
    <row r="50" spans="1:6">
      <c r="A50" s="54" t="s">
        <v>37</v>
      </c>
      <c r="B50" s="91" t="s">
        <v>58</v>
      </c>
      <c r="C50" s="94">
        <v>41.9</v>
      </c>
      <c r="D50" s="70">
        <v>0</v>
      </c>
      <c r="E50" s="50">
        <f t="shared" ref="E50:E51" si="13">C50*D50</f>
        <v>0</v>
      </c>
      <c r="F50" s="51">
        <f t="shared" ref="F50:F51" si="14">E50*1.09</f>
        <v>0</v>
      </c>
    </row>
    <row r="51" spans="1:6" ht="15.75" customHeight="1">
      <c r="A51" s="55" t="s">
        <v>31</v>
      </c>
      <c r="B51" s="91" t="s">
        <v>59</v>
      </c>
      <c r="C51" s="95">
        <v>110.83</v>
      </c>
      <c r="D51" s="71">
        <v>0</v>
      </c>
      <c r="E51" s="50">
        <f t="shared" si="13"/>
        <v>0</v>
      </c>
      <c r="F51" s="51">
        <f t="shared" si="14"/>
        <v>0</v>
      </c>
    </row>
    <row r="52" spans="1:6" ht="15.75" customHeight="1">
      <c r="A52" s="171" t="s">
        <v>12</v>
      </c>
      <c r="B52" s="162"/>
      <c r="C52" s="73" t="s">
        <v>60</v>
      </c>
      <c r="D52" s="107" t="s">
        <v>12</v>
      </c>
      <c r="E52" s="108"/>
      <c r="F52" s="109">
        <f>SUM(F10:F51)</f>
        <v>0</v>
      </c>
    </row>
    <row r="53" spans="1:6" ht="15.75" customHeight="1">
      <c r="A53" s="110"/>
      <c r="B53" s="110"/>
      <c r="C53" s="76"/>
      <c r="D53" s="111"/>
      <c r="E53" s="112"/>
      <c r="F53" s="113"/>
    </row>
    <row r="54" spans="1:6" ht="15.75" customHeight="1">
      <c r="A54" s="79" t="s">
        <v>62</v>
      </c>
      <c r="B54" s="80"/>
      <c r="C54" s="81">
        <f>F11+F21+F30+F39+F48</f>
        <v>0</v>
      </c>
      <c r="D54" s="82" t="s">
        <v>63</v>
      </c>
      <c r="E54" s="83" t="s">
        <v>12</v>
      </c>
      <c r="F54" s="84"/>
    </row>
  </sheetData>
  <sheetProtection sheet="1" objects="1" scenarios="1"/>
  <mergeCells count="3">
    <mergeCell ref="A1:F1"/>
    <mergeCell ref="B5:F5"/>
    <mergeCell ref="A52:B5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5A5A5"/>
    <outlinePr summaryBelow="0" summaryRight="0"/>
  </sheetPr>
  <dimension ref="A1:Z1000"/>
  <sheetViews>
    <sheetView workbookViewId="0">
      <selection activeCell="E11" sqref="E11"/>
    </sheetView>
  </sheetViews>
  <sheetFormatPr defaultColWidth="17.28515625" defaultRowHeight="15" customHeight="1"/>
  <cols>
    <col min="1" max="1" width="95.140625" style="3" customWidth="1"/>
    <col min="2" max="2" width="20.140625" style="3" customWidth="1"/>
    <col min="3" max="3" width="16.7109375" style="3" customWidth="1"/>
    <col min="4" max="4" width="8" style="3" customWidth="1"/>
    <col min="5" max="5" width="18.7109375" style="3" customWidth="1"/>
    <col min="6" max="6" width="16" style="3" customWidth="1"/>
    <col min="7" max="26" width="8.7109375" style="3" customWidth="1"/>
    <col min="27" max="16384" width="17.28515625" style="3"/>
  </cols>
  <sheetData>
    <row r="1" spans="1:26" ht="14.25" customHeight="1">
      <c r="A1" s="163" t="s">
        <v>0</v>
      </c>
      <c r="B1" s="164"/>
      <c r="C1" s="164"/>
      <c r="D1" s="164"/>
      <c r="E1" s="164"/>
      <c r="F1" s="16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>
      <c r="A2" s="20"/>
      <c r="B2" s="118"/>
      <c r="C2" s="22"/>
      <c r="D2" s="20"/>
      <c r="E2" s="22"/>
      <c r="F2" s="2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24"/>
      <c r="C3" s="26"/>
      <c r="D3" s="27"/>
      <c r="E3" s="26"/>
      <c r="F3" s="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29" t="s">
        <v>65</v>
      </c>
      <c r="B4" s="106" t="s">
        <v>8</v>
      </c>
      <c r="C4" s="26"/>
      <c r="D4" s="27"/>
      <c r="E4" s="26"/>
      <c r="F4" s="2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19" t="s">
        <v>9</v>
      </c>
      <c r="B5" s="120"/>
      <c r="C5" s="33"/>
      <c r="D5" s="34"/>
      <c r="E5" s="33"/>
      <c r="F5" s="12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22" t="s">
        <v>16</v>
      </c>
      <c r="B6" s="123"/>
      <c r="C6" s="33"/>
      <c r="D6" s="34"/>
      <c r="E6" s="33"/>
      <c r="F6" s="12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24" t="s">
        <v>66</v>
      </c>
      <c r="B7" s="34"/>
      <c r="C7" s="33"/>
      <c r="D7" s="34"/>
      <c r="E7" s="33"/>
      <c r="F7" s="12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25" t="s">
        <v>26</v>
      </c>
      <c r="B8" s="148" t="s">
        <v>20</v>
      </c>
      <c r="C8" s="149" t="s">
        <v>21</v>
      </c>
      <c r="D8" s="126" t="s">
        <v>23</v>
      </c>
      <c r="E8" s="127" t="s">
        <v>24</v>
      </c>
      <c r="F8" s="128" t="s">
        <v>67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29" t="s">
        <v>34</v>
      </c>
      <c r="B9" s="150"/>
      <c r="C9" s="151"/>
      <c r="D9" s="130"/>
      <c r="E9" s="131"/>
      <c r="F9" s="13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>
      <c r="A10" s="4" t="s">
        <v>68</v>
      </c>
      <c r="B10" s="152">
        <v>9781292132211</v>
      </c>
      <c r="C10" s="153">
        <v>8.49</v>
      </c>
      <c r="D10" s="55">
        <v>0</v>
      </c>
      <c r="E10" s="132">
        <f>D10*C10</f>
        <v>0</v>
      </c>
      <c r="F10" s="132">
        <f>E10*1.21</f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>
      <c r="A11" s="129" t="s">
        <v>35</v>
      </c>
      <c r="B11" s="154"/>
      <c r="C11" s="155"/>
      <c r="D11" s="133"/>
      <c r="E11" s="133"/>
      <c r="F11" s="13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53" t="s">
        <v>36</v>
      </c>
      <c r="B12" s="93">
        <v>9781447980735</v>
      </c>
      <c r="C12" s="94">
        <v>41.9</v>
      </c>
      <c r="D12" s="49">
        <v>0</v>
      </c>
      <c r="E12" s="132">
        <f t="shared" ref="E12:E16" si="0">D12*C12</f>
        <v>0</v>
      </c>
      <c r="F12" s="51">
        <f t="shared" ref="F12:F16" si="1">E12*1.09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48" t="s">
        <v>37</v>
      </c>
      <c r="B13" s="91" t="s">
        <v>38</v>
      </c>
      <c r="C13" s="94">
        <v>41.9</v>
      </c>
      <c r="D13" s="49">
        <v>0</v>
      </c>
      <c r="E13" s="132">
        <f t="shared" si="0"/>
        <v>0</v>
      </c>
      <c r="F13" s="51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>
      <c r="A14" s="4" t="s">
        <v>31</v>
      </c>
      <c r="B14" s="91" t="s">
        <v>39</v>
      </c>
      <c r="C14" s="95">
        <v>110.83</v>
      </c>
      <c r="D14" s="49">
        <v>0</v>
      </c>
      <c r="E14" s="132">
        <f t="shared" si="0"/>
        <v>0</v>
      </c>
      <c r="F14" s="51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48" t="s">
        <v>32</v>
      </c>
      <c r="B15" s="91" t="s">
        <v>40</v>
      </c>
      <c r="C15" s="96">
        <v>42.44</v>
      </c>
      <c r="D15" s="49">
        <v>0</v>
      </c>
      <c r="E15" s="132">
        <f t="shared" si="0"/>
        <v>0</v>
      </c>
      <c r="F15" s="51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48" t="s">
        <v>41</v>
      </c>
      <c r="B16" s="116">
        <v>9781447951070</v>
      </c>
      <c r="C16" s="95">
        <v>18</v>
      </c>
      <c r="D16" s="49">
        <v>0</v>
      </c>
      <c r="E16" s="132">
        <f t="shared" si="0"/>
        <v>0</v>
      </c>
      <c r="F16" s="51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35" t="s">
        <v>42</v>
      </c>
      <c r="B17" s="156"/>
      <c r="C17" s="157"/>
      <c r="D17" s="136"/>
      <c r="E17" s="136"/>
      <c r="F17" s="13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29" t="s">
        <v>34</v>
      </c>
      <c r="B18" s="158"/>
      <c r="C18" s="159"/>
      <c r="D18" s="138"/>
      <c r="E18" s="138"/>
      <c r="F18" s="13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4" t="s">
        <v>68</v>
      </c>
      <c r="B19" s="160">
        <v>9781292132242</v>
      </c>
      <c r="C19" s="153">
        <v>8.49</v>
      </c>
      <c r="D19" s="55">
        <v>0</v>
      </c>
      <c r="E19" s="132">
        <f>D19*C19</f>
        <v>0</v>
      </c>
      <c r="F19" s="132">
        <f>E19*1.21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40" t="s">
        <v>35</v>
      </c>
      <c r="B20" s="91"/>
      <c r="C20" s="155"/>
      <c r="D20" s="49"/>
      <c r="E20" s="50"/>
      <c r="F20" s="5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41" t="s">
        <v>36</v>
      </c>
      <c r="B21" s="93">
        <v>9781447980742</v>
      </c>
      <c r="C21" s="94">
        <v>41.9</v>
      </c>
      <c r="D21" s="49">
        <v>0</v>
      </c>
      <c r="E21" s="132">
        <f t="shared" ref="E21:E24" si="2">D21*C21</f>
        <v>0</v>
      </c>
      <c r="F21" s="51">
        <f t="shared" ref="F21:F24" si="3">E21*1.09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42" t="s">
        <v>37</v>
      </c>
      <c r="B22" s="91" t="s">
        <v>43</v>
      </c>
      <c r="C22" s="94">
        <v>41.9</v>
      </c>
      <c r="D22" s="49">
        <v>0</v>
      </c>
      <c r="E22" s="132">
        <f t="shared" si="2"/>
        <v>0</v>
      </c>
      <c r="F22" s="51">
        <f t="shared" si="3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4" t="s">
        <v>61</v>
      </c>
      <c r="B23" s="91" t="s">
        <v>44</v>
      </c>
      <c r="C23" s="95">
        <v>110.83</v>
      </c>
      <c r="D23" s="49">
        <v>0</v>
      </c>
      <c r="E23" s="132">
        <f t="shared" si="2"/>
        <v>0</v>
      </c>
      <c r="F23" s="51">
        <f t="shared" si="3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43" t="s">
        <v>32</v>
      </c>
      <c r="B24" s="91" t="s">
        <v>46</v>
      </c>
      <c r="C24" s="96">
        <v>42.44</v>
      </c>
      <c r="D24" s="49">
        <v>0</v>
      </c>
      <c r="E24" s="132">
        <f t="shared" si="2"/>
        <v>0</v>
      </c>
      <c r="F24" s="51">
        <f t="shared" si="3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63" t="s">
        <v>47</v>
      </c>
      <c r="B25" s="100"/>
      <c r="C25" s="99"/>
      <c r="D25" s="58"/>
      <c r="E25" s="57"/>
      <c r="F25" s="6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61" t="s">
        <v>34</v>
      </c>
      <c r="B26" s="89"/>
      <c r="C26" s="90"/>
      <c r="D26" s="45"/>
      <c r="E26" s="46"/>
      <c r="F26" s="4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4" t="s">
        <v>68</v>
      </c>
      <c r="B27" s="91">
        <v>9781292132273</v>
      </c>
      <c r="C27" s="153">
        <v>8.49</v>
      </c>
      <c r="D27" s="55">
        <v>0</v>
      </c>
      <c r="E27" s="132">
        <f>D27*C27</f>
        <v>0</v>
      </c>
      <c r="F27" s="132">
        <f>E27*1.21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52" t="s">
        <v>35</v>
      </c>
      <c r="B28" s="91"/>
      <c r="C28" s="155"/>
      <c r="D28" s="49"/>
      <c r="E28" s="50"/>
      <c r="F28" s="5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53" t="s">
        <v>36</v>
      </c>
      <c r="B29" s="93">
        <v>9781447980759</v>
      </c>
      <c r="C29" s="94">
        <v>41.9</v>
      </c>
      <c r="D29" s="49">
        <v>0</v>
      </c>
      <c r="E29" s="132">
        <f t="shared" ref="E29:E32" si="4">D29*C29</f>
        <v>0</v>
      </c>
      <c r="F29" s="51">
        <f t="shared" ref="F29:F32" si="5">E29*1.09</f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48" t="s">
        <v>37</v>
      </c>
      <c r="B30" s="91" t="s">
        <v>48</v>
      </c>
      <c r="C30" s="94">
        <v>41.9</v>
      </c>
      <c r="D30" s="49">
        <v>0</v>
      </c>
      <c r="E30" s="132">
        <f t="shared" si="4"/>
        <v>0</v>
      </c>
      <c r="F30" s="51">
        <f t="shared" si="5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4" t="s">
        <v>31</v>
      </c>
      <c r="B31" s="91" t="s">
        <v>49</v>
      </c>
      <c r="C31" s="95">
        <v>110.83</v>
      </c>
      <c r="D31" s="49">
        <v>0</v>
      </c>
      <c r="E31" s="132">
        <f t="shared" si="4"/>
        <v>0</v>
      </c>
      <c r="F31" s="51">
        <f t="shared" si="5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48" t="s">
        <v>32</v>
      </c>
      <c r="B32" s="91" t="s">
        <v>50</v>
      </c>
      <c r="C32" s="96">
        <v>42.44</v>
      </c>
      <c r="D32" s="49">
        <v>0</v>
      </c>
      <c r="E32" s="132">
        <f t="shared" si="4"/>
        <v>0</v>
      </c>
      <c r="F32" s="51">
        <f t="shared" si="5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56" t="s">
        <v>51</v>
      </c>
      <c r="B33" s="101"/>
      <c r="C33" s="102"/>
      <c r="D33" s="66"/>
      <c r="E33" s="67"/>
      <c r="F33" s="60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61" t="s">
        <v>34</v>
      </c>
      <c r="B34" s="89"/>
      <c r="C34" s="90"/>
      <c r="D34" s="45"/>
      <c r="E34" s="46"/>
      <c r="F34" s="4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4" t="s">
        <v>68</v>
      </c>
      <c r="B35" s="91">
        <v>9781292132310</v>
      </c>
      <c r="C35" s="153">
        <v>8.49</v>
      </c>
      <c r="D35" s="55">
        <v>0</v>
      </c>
      <c r="E35" s="132">
        <f>D35*C35</f>
        <v>0</v>
      </c>
      <c r="F35" s="132">
        <f>E35*1.21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52" t="s">
        <v>35</v>
      </c>
      <c r="B36" s="91"/>
      <c r="C36" s="155"/>
      <c r="D36" s="49"/>
      <c r="E36" s="50"/>
      <c r="F36" s="5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53" t="s">
        <v>36</v>
      </c>
      <c r="B37" s="93">
        <v>9781447980766</v>
      </c>
      <c r="C37" s="94">
        <v>41.9</v>
      </c>
      <c r="D37" s="49">
        <v>0</v>
      </c>
      <c r="E37" s="132">
        <f t="shared" ref="E37:E40" si="6">D37*C37</f>
        <v>0</v>
      </c>
      <c r="F37" s="51">
        <f t="shared" ref="F37:F40" si="7">E37*1.09</f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48" t="s">
        <v>37</v>
      </c>
      <c r="B38" s="91" t="s">
        <v>53</v>
      </c>
      <c r="C38" s="94">
        <v>41.9</v>
      </c>
      <c r="D38" s="49">
        <v>0</v>
      </c>
      <c r="E38" s="132">
        <f t="shared" si="6"/>
        <v>0</v>
      </c>
      <c r="F38" s="51">
        <f t="shared" si="7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4" t="s">
        <v>31</v>
      </c>
      <c r="B39" s="91" t="s">
        <v>54</v>
      </c>
      <c r="C39" s="95">
        <v>110.83</v>
      </c>
      <c r="D39" s="49">
        <v>0</v>
      </c>
      <c r="E39" s="132">
        <f t="shared" si="6"/>
        <v>0</v>
      </c>
      <c r="F39" s="51">
        <f t="shared" si="7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48" t="s">
        <v>55</v>
      </c>
      <c r="B40" s="91" t="s">
        <v>56</v>
      </c>
      <c r="C40" s="96">
        <v>42.44</v>
      </c>
      <c r="D40" s="49">
        <v>0</v>
      </c>
      <c r="E40" s="132">
        <f t="shared" si="6"/>
        <v>0</v>
      </c>
      <c r="F40" s="51">
        <f t="shared" si="7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56" t="s">
        <v>57</v>
      </c>
      <c r="B41" s="103"/>
      <c r="C41" s="104" t="s">
        <v>12</v>
      </c>
      <c r="D41" s="68" t="s">
        <v>12</v>
      </c>
      <c r="E41" s="69" t="s">
        <v>12</v>
      </c>
      <c r="F41" s="60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61" t="s">
        <v>69</v>
      </c>
      <c r="B42" s="89"/>
      <c r="C42" s="90"/>
      <c r="D42" s="45"/>
      <c r="E42" s="46"/>
      <c r="F42" s="4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4" t="s">
        <v>68</v>
      </c>
      <c r="B43" s="91">
        <v>9781292132334</v>
      </c>
      <c r="C43" s="153">
        <v>8.49</v>
      </c>
      <c r="D43" s="55">
        <v>0</v>
      </c>
      <c r="E43" s="132">
        <f>D43*C43</f>
        <v>0</v>
      </c>
      <c r="F43" s="132">
        <f>E43*1.21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52" t="s">
        <v>35</v>
      </c>
      <c r="B44" s="91"/>
      <c r="C44" s="92"/>
      <c r="D44" s="49"/>
      <c r="E44" s="50"/>
      <c r="F44" s="5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54" t="s">
        <v>37</v>
      </c>
      <c r="B45" s="91" t="s">
        <v>58</v>
      </c>
      <c r="C45" s="94">
        <v>41.9</v>
      </c>
      <c r="D45" s="70">
        <v>0</v>
      </c>
      <c r="E45" s="132">
        <f t="shared" ref="E45:E46" si="8">D45*C45</f>
        <v>0</v>
      </c>
      <c r="F45" s="51">
        <f t="shared" ref="F45:F46" si="9">E45*1.09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4" t="s">
        <v>31</v>
      </c>
      <c r="B46" s="91" t="s">
        <v>59</v>
      </c>
      <c r="C46" s="95">
        <v>110.83</v>
      </c>
      <c r="D46" s="71">
        <v>0</v>
      </c>
      <c r="E46" s="132">
        <f t="shared" si="8"/>
        <v>0</v>
      </c>
      <c r="F46" s="51">
        <f t="shared" si="9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72" t="s">
        <v>12</v>
      </c>
      <c r="B47" s="168"/>
      <c r="C47" s="144" t="s">
        <v>60</v>
      </c>
      <c r="D47" s="145" t="s">
        <v>12</v>
      </c>
      <c r="E47" s="108"/>
      <c r="F47" s="109">
        <f>SUM(F10:F46)</f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46" t="s">
        <v>70</v>
      </c>
      <c r="B48" s="146"/>
      <c r="C48" s="147">
        <f>F10+F19+F27+F35+F43</f>
        <v>0</v>
      </c>
      <c r="D48" s="120"/>
      <c r="E48" s="120"/>
      <c r="F48" s="120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sheetProtection sheet="1" objects="1" scenarios="1" selectLockedCells="1"/>
  <mergeCells count="2">
    <mergeCell ref="A1:F1"/>
    <mergeCell ref="A47:B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Informatie</vt:lpstr>
      <vt:lpstr>Big English Papier</vt:lpstr>
      <vt:lpstr>Big English Papier + Digitaal</vt:lpstr>
      <vt:lpstr>Big English Digitaal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Kuijk, Paulina</dc:creator>
  <cp:lastModifiedBy>Jekel, Ingrid</cp:lastModifiedBy>
  <dcterms:created xsi:type="dcterms:W3CDTF">2019-02-19T13:10:00Z</dcterms:created>
  <dcterms:modified xsi:type="dcterms:W3CDTF">2019-07-11T07:07:16Z</dcterms:modified>
</cp:coreProperties>
</file>